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210" activeTab="2"/>
  </bookViews>
  <sheets>
    <sheet name="ผด.3 55(1)" sheetId="1" r:id="rId1"/>
    <sheet name="ผด.3 55(2)" sheetId="2" r:id="rId2"/>
    <sheet name="ผด.3 55(3)" sheetId="3" r:id="rId3"/>
  </sheets>
  <definedNames/>
  <calcPr fullCalcOnLoad="1"/>
</workbook>
</file>

<file path=xl/comments1.xml><?xml version="1.0" encoding="utf-8"?>
<comments xmlns="http://schemas.openxmlformats.org/spreadsheetml/2006/main">
  <authors>
    <author>Tepalai</author>
  </authors>
  <commentList>
    <comment ref="K33" authorId="0">
      <text>
        <r>
          <rPr>
            <b/>
            <sz val="8"/>
            <rFont val="Tahoma"/>
            <family val="0"/>
          </rPr>
          <t>Tepalai: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Tepalai</author>
  </authors>
  <commentList>
    <comment ref="K33" authorId="0">
      <text>
        <r>
          <rPr>
            <b/>
            <sz val="8"/>
            <rFont val="Tahoma"/>
            <family val="0"/>
          </rPr>
          <t>Tepalai: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Tepalai</author>
  </authors>
  <commentList>
    <comment ref="K33" authorId="0">
      <text>
        <r>
          <rPr>
            <b/>
            <sz val="8"/>
            <rFont val="Tahoma"/>
            <family val="0"/>
          </rPr>
          <t>Tepalai: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<sst xmlns="http://schemas.openxmlformats.org/spreadsheetml/2006/main" count="4754" uniqueCount="396">
  <si>
    <t>กองสาธารณสุขฯ</t>
  </si>
  <si>
    <t>วัสดุยานพาหนะและขนส่ง</t>
  </si>
  <si>
    <t>วัสดุโฆษณาและเผยแพร่</t>
  </si>
  <si>
    <t>7</t>
  </si>
  <si>
    <t>8</t>
  </si>
  <si>
    <t>9</t>
  </si>
  <si>
    <t>10</t>
  </si>
  <si>
    <t>11</t>
  </si>
  <si>
    <t>12</t>
  </si>
  <si>
    <t>13</t>
  </si>
  <si>
    <t>18</t>
  </si>
  <si>
    <t>1</t>
  </si>
  <si>
    <t>3</t>
  </si>
  <si>
    <t>4</t>
  </si>
  <si>
    <t>5</t>
  </si>
  <si>
    <t>6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</si>
  <si>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</si>
  <si>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</si>
  <si>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</si>
  <si>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</si>
  <si>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</si>
  <si>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</si>
  <si>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</si>
  <si>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</si>
  <si>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</si>
  <si>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</si>
  <si>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</si>
  <si>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</si>
  <si>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</si>
  <si>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</si>
  <si>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</si>
  <si>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</si>
  <si>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</si>
  <si>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</si>
  <si>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</si>
  <si>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</si>
  <si>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</si>
  <si>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</si>
  <si>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</si>
  <si>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</si>
  <si>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</si>
  <si>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</si>
  <si>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</si>
  <si>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</si>
  <si>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</si>
  <si>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</si>
  <si>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</si>
  <si>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</si>
  <si>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</si>
  <si>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</si>
  <si>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</si>
  <si>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</si>
  <si>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</si>
  <si>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</si>
  <si>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59</t>
  </si>
  <si>
    <t>60</t>
  </si>
  <si>
    <t>61</t>
  </si>
  <si>
    <t>62</t>
  </si>
  <si>
    <t>63</t>
  </si>
  <si>
    <t>64</t>
  </si>
  <si>
    <t>65</t>
  </si>
  <si>
    <t>66</t>
  </si>
  <si>
    <t>วัสดุสำนักงาน</t>
  </si>
  <si>
    <t>วัสดุงานบ้านงานครัว</t>
  </si>
  <si>
    <t>วัสดุไฟฟ้าและวิทยุ</t>
  </si>
  <si>
    <t>วัสดุเชื้อเพลิงและหล่อลื่น</t>
  </si>
  <si>
    <t>วัสดุเครื่องแต่งกาย</t>
  </si>
  <si>
    <t>วัสดุคอมพิวเตอร์</t>
  </si>
  <si>
    <t>วัสดุก่อสร้าง</t>
  </si>
  <si>
    <t>วัสดุการเกษตร</t>
  </si>
  <si>
    <t>วัสดุสำรวจ</t>
  </si>
  <si>
    <t>วัสดุกีฬา</t>
  </si>
  <si>
    <t>42</t>
  </si>
  <si>
    <t>43</t>
  </si>
  <si>
    <t>44</t>
  </si>
  <si>
    <t>56</t>
  </si>
  <si>
    <t>57</t>
  </si>
  <si>
    <t>87</t>
  </si>
  <si>
    <t>88</t>
  </si>
  <si>
    <t>89</t>
  </si>
  <si>
    <t>90</t>
  </si>
  <si>
    <t>91</t>
  </si>
  <si>
    <t>92</t>
  </si>
  <si>
    <t>93</t>
  </si>
  <si>
    <t>94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</si>
  <si>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</si>
  <si>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</si>
  <si>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</si>
  <si>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</si>
  <si>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</si>
  <si>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</si>
  <si>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</si>
  <si>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</si>
  <si>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</si>
  <si>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</si>
  <si>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</si>
  <si>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</si>
  <si>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</si>
  <si>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</si>
  <si>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</si>
  <si>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</si>
  <si>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</si>
  <si>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</si>
  <si>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</si>
  <si>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</si>
  <si>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</si>
  <si>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</si>
  <si>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</si>
  <si>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</si>
  <si>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</si>
  <si>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</si>
  <si>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</si>
  <si>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</si>
  <si>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</si>
  <si>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</si>
  <si>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</si>
  <si>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</si>
  <si>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</si>
  <si>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</si>
  <si>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 xml:space="preserve">                         (นางนภัสนันท์    สารนอก)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</si>
  <si>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</si>
  <si>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</si>
  <si>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</si>
  <si>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</si>
  <si>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</si>
  <si>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</si>
  <si>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</si>
  <si>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</si>
  <si>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</si>
  <si>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</si>
  <si>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</si>
  <si>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</si>
  <si>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</si>
  <si>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</si>
  <si>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</si>
  <si>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125</t>
  </si>
  <si>
    <t>128</t>
  </si>
  <si>
    <t>วัสดุวิทยาศาสตร์หรือการแพทย์</t>
  </si>
  <si>
    <t>งบประมาณ</t>
  </si>
  <si>
    <t>ค่าอาหารเสริม(นม)</t>
  </si>
  <si>
    <t>2</t>
  </si>
  <si>
    <t>/</t>
  </si>
  <si>
    <t>ของเทศบาลตำบลเทพาลัย     อำเภอคง    จังหวัดนครราชสีมา</t>
  </si>
  <si>
    <t>รายการ/จำนวน(หน่วย)</t>
  </si>
  <si>
    <t>หน่วยงานเจ้าของเงิน</t>
  </si>
  <si>
    <t>แหล่งเงิน</t>
  </si>
  <si>
    <t>ช่วงเวลาที่ต้องเริ่มจัดหาตามแผน</t>
  </si>
  <si>
    <t>ผลการดำเนินงาน</t>
  </si>
  <si>
    <t>เบิกจ่ายแล้วจำนวน (บาท)</t>
  </si>
  <si>
    <t>คงเหลือจำนวน(บาท)</t>
  </si>
  <si>
    <t>กำหนดส่งมอบของ/งานงวดสุดท้าย</t>
  </si>
  <si>
    <t>ลงชื่อ.........................................เจ้าหน้าที่พัสดุ</t>
  </si>
  <si>
    <t xml:space="preserve">          (นางวารุณี   คงกลาง)</t>
  </si>
  <si>
    <t>แบบ  ผด.  3</t>
  </si>
  <si>
    <t>ลำดับที่</t>
  </si>
  <si>
    <t>จำนวน(บาท)</t>
  </si>
  <si>
    <t>หมายเหตุ</t>
  </si>
  <si>
    <t>ค่าใช้สอย</t>
  </si>
  <si>
    <t>รายจ่ายเพื่อให้ได้มาซึ่งบริการ</t>
  </si>
  <si>
    <t>สำนักปลัด</t>
  </si>
  <si>
    <t>กองคลัง</t>
  </si>
  <si>
    <t>กองช่าง</t>
  </si>
  <si>
    <t>กองการศึกษา</t>
  </si>
  <si>
    <t>รายจ่ายเกี่ยวกับการรับรองและพิธีการ</t>
  </si>
  <si>
    <t>58</t>
  </si>
  <si>
    <t>รายจ่ายตามข้อผูกพัน</t>
  </si>
  <si>
    <t>­  ค่าใช้จ่ายในการจัดการจราจร</t>
  </si>
  <si>
    <t xml:space="preserve">                ลงชื่อ................................................หัวหน้าเจ้าหน้าที่พัสดุ                       ลงชื่อ................................................ปลัดเทศบาลตำบลเทพาลัย</t>
  </si>
  <si>
    <t>ครุภัณฑ์</t>
  </si>
  <si>
    <t>ครุภัณฑ์สำนักงาน</t>
  </si>
  <si>
    <t>รายจ่ายเกี่ยวเนื่องกับการปฏิบัติราชการ    ที่ไม่เข้าลักษณะหมวดรายจ่ายอื่น ๆ</t>
  </si>
  <si>
    <t xml:space="preserve">                       (นายรัตน์สุพล   งามดี)                 </t>
  </si>
  <si>
    <t>ครุภัณฑ์งานบ้านงานครัว</t>
  </si>
  <si>
    <t>ครุภัณฑ์วิทยาศาสตร์หรือการแพทย์</t>
  </si>
  <si>
    <t>ข้อมูล    ณ   วันที่   31    มีนาคม    2555</t>
  </si>
  <si>
    <t>แบบรายงานผลการดำเนินงานตามแผนการจัดหาพัสดุ   ประจำปีงบประมาณ  พ.ศ.  2555</t>
  </si>
  <si>
    <t xml:space="preserve">แบบรายงานผลการดำเนินงานตามแผนการจัดหาพัสดุ   ประจำปีงบประมาณ  พ.ศ.  2555  </t>
  </si>
  <si>
    <t>ต.ค.54-ก.ย. 55</t>
  </si>
  <si>
    <t>ม.ค. 55-ก.ย. 55</t>
  </si>
  <si>
    <t xml:space="preserve"> -  ค่าของขวัญ  ของรางวัล หรือเงินรางวัล</t>
  </si>
  <si>
    <t>ต.ค. 54-ก.ย. 55</t>
  </si>
  <si>
    <t xml:space="preserve"> - ค่าใช้จ่ายในการจัดกิจกรรมเทิดพระเกียรติงานรัฐพิธีและวันสำคัญต่าง ๆ และกิจกรรม/โครงการปกป้องสถาบัน</t>
  </si>
  <si>
    <t>15 พ.ย. 54 - 5 ธ.ค.54, 1-12  ส.ค. 55</t>
  </si>
  <si>
    <t xml:space="preserve"> - ค่าพวงมาลา กระเช้า กระเช้าดอกไม้  และพวงมาลา</t>
  </si>
  <si>
    <t xml:space="preserve"> - โครงการจัดทำแผนพัฒนาสามปี</t>
  </si>
  <si>
    <t>ก.พ. - เม.ย. 55</t>
  </si>
  <si>
    <t xml:space="preserve"> - โครงการจัดงานวันเทศบาล</t>
  </si>
  <si>
    <t>1-24 เม.ย. 55</t>
  </si>
  <si>
    <t xml:space="preserve"> - โครงการปรับปรุงแผนที่ภาษีและทะเบียนทรัพย์สิน</t>
  </si>
  <si>
    <t>ม.ค. 55 - ก.ย. 55</t>
  </si>
  <si>
    <t xml:space="preserve"> - โครงการป้องกันและแก้ไขปัญหาอุบัติภัยทางถนน</t>
  </si>
  <si>
    <t>ธ.ค. 54, ม.ค. 55 , เม.ย. 55</t>
  </si>
  <si>
    <t xml:space="preserve"> - โครงการฝึกอบรมอาสาสมัครป้องกันภัยฝ่ายพลเรือน</t>
  </si>
  <si>
    <t>1-30  ก.ค. 55</t>
  </si>
  <si>
    <t xml:space="preserve"> - โครงการคาราวานเสริมสร้างเด็กและเยาวชน</t>
  </si>
  <si>
    <t xml:space="preserve"> - โครงการจัดงานวันเด็กแห่งชาติ</t>
  </si>
  <si>
    <t xml:space="preserve"> - โครงการสนับสนุนค่าใช้จ่ายการบริหารสถานศึกษา  ได้แก่</t>
  </si>
  <si>
    <t>1.  ค่าอาหารกลางวันสำหรับเด็กนักเรียนศูนย์พัฒนาเด็กเล็กเทศบาลตำบลเทพาลัย</t>
  </si>
  <si>
    <t>พ.ย. 54-ก.ย. 55</t>
  </si>
  <si>
    <t>2.  ค่าพาหนะนำส่งเด็กไปสถานพยาบาล</t>
  </si>
  <si>
    <t>3.  ค่าวัสดุการศึกษา</t>
  </si>
  <si>
    <t>4.  ค่าใช้จ่ายในการพัฒนาครูผู้ดูแลเด็กเล็กฯ</t>
  </si>
  <si>
    <t>5.  โครงการส่งเสริมพัฒนาเด็กทั้ง 4 ด้าน</t>
  </si>
  <si>
    <t>6.  โครงการบัณฑิตน้อย</t>
  </si>
  <si>
    <t>7.  โครงการพาน้องท่องโลก</t>
  </si>
  <si>
    <t>8.  โครงการจัดกิจกรรมวันแม่แห่งชาติ</t>
  </si>
  <si>
    <t>9.  โครงการศูนย์เด็กปลอดโรค</t>
  </si>
  <si>
    <t>พ.ย. 54 - ก.ย. 55</t>
  </si>
  <si>
    <t>10.  โครงการพัฒนามาตรฐานศูนย์พัฒนาเด็กเล็ก</t>
  </si>
  <si>
    <t xml:space="preserve"> - โครงการพัฒนาศักยภาพด้านสาธารณสุข  </t>
  </si>
  <si>
    <t xml:space="preserve"> - โครงการพัฒนาศักยภาพด้านสาธารณสุข  กลุ่มผู้ประกอบการในงานสุขาภิบาลอาหาร</t>
  </si>
  <si>
    <t xml:space="preserve"> - โครงการพัฒนาศักยภาพด้านสาธารณสุข  ในกลุ่มด้านส่งเสริมสุขภาพ</t>
  </si>
  <si>
    <t xml:space="preserve"> - โครงการพัฒนาศักยภาพด้านสาธารณสุข  ในกลุ่มเสี่ยง</t>
  </si>
  <si>
    <t xml:space="preserve"> - โครงการจัดกิจกรรมร่วมกับเหล่ากาชาด/การรับบริจาคโลหิต</t>
  </si>
  <si>
    <t>มี.ค. - พ.ค. 55</t>
  </si>
  <si>
    <t xml:space="preserve"> - โครงการจ้างเหมาแรงงานในเขตเทศบาลตำบลเทพาลัยเพื่อเป็นการกระตุ้นเศรษฐกิจ</t>
  </si>
  <si>
    <t xml:space="preserve"> - โครงการเทศบาลตำบลเทพาลัย ใส่ใจ คัดแยก  ลดปริมาณขยะ</t>
  </si>
  <si>
    <t xml:space="preserve"> -  โครงการเทศบาลตำบลเทพาลัย                หน้าบ้านน่ามอง</t>
  </si>
  <si>
    <t xml:space="preserve"> - โครงการจัดกระบวนการเรียนรู้ตามปรัชญาเศรษฐกิจพอเพียง</t>
  </si>
  <si>
    <t>พ.ค. - มิ.ย. 55</t>
  </si>
  <si>
    <t xml:space="preserve"> - โครงการจัดเก็บ บันทึกข้อมูล จปฐ. และข้อมูล  กชช.  2ค</t>
  </si>
  <si>
    <t>ม.ค. - มิ.ย. 55</t>
  </si>
  <si>
    <t xml:space="preserve"> - โครงการจัดทำแผนชุมชน</t>
  </si>
  <si>
    <t xml:space="preserve"> - โครงการจ้างนักเรียน นักศึกษา  ปฏิบัติงานในช่วงปิดภาคเรียนและวันหยุด</t>
  </si>
  <si>
    <t>เม.ย. - พ.ค. 55</t>
  </si>
  <si>
    <t xml:space="preserve"> - โครงการเทศกาลประเพณีของดีเมืองคง</t>
  </si>
  <si>
    <t>พ.ย. - ธ.ค. 54</t>
  </si>
  <si>
    <t xml:space="preserve"> - โครงการป้องกันและแก้ไขปัญหายาเสพติด</t>
  </si>
  <si>
    <t>เม.ย. - ส.ค. 55</t>
  </si>
  <si>
    <t xml:space="preserve"> - โครงการฝึกอบรมพัฒนาเพิ่มศักยภาพและศึกษาดูงาน คณะกรรมการชุมชน ผู้นำชุมชน กลุ่มสตรี  อสม. และบุคลากรท้องถิ่น</t>
  </si>
  <si>
    <t>ส.ค. - ก.ย. 55</t>
  </si>
  <si>
    <t xml:space="preserve"> - โครงการส่งเสริมการรวมกลุ่มประชาชนหรือฝึกอบรมอาชีพประชาชนในเขตเทศบาล</t>
  </si>
  <si>
    <t>ก.ค. - ส.ค. 55</t>
  </si>
  <si>
    <t xml:space="preserve"> - โครงการเสริมสร้างความรู้เกี่ยวกับประชาธิปไตยและการมีส่วนร่วมของประชาชนในเขตเทศบาลหรือโครงการรณรงค์เผยแพร่ประชาธิปไตย</t>
  </si>
  <si>
    <t>พ.ค. - ก.ค. 55</t>
  </si>
  <si>
    <t xml:space="preserve"> - โครงการแข่งขันกีฬา</t>
  </si>
  <si>
    <t xml:space="preserve"> - โครงการแข่งขันกีฬาอนุบาลสัมพันธ์ "เทพาลัยคิดส์เกมส์"</t>
  </si>
  <si>
    <t>ก.พ. - มี.ค. 55</t>
  </si>
  <si>
    <t xml:space="preserve"> -  โครงการจัดการแข่งขันกีฬาท้องถิ่นสัมพันธ์อำเภอคง</t>
  </si>
  <si>
    <t>ธ.ค. 54-ก.พ. 55</t>
  </si>
  <si>
    <t xml:space="preserve"> - โครงการส่งนักกีฬาเข้าร่วมการแข่งขันกีฬาประเภทต่าง ๆ</t>
  </si>
  <si>
    <t>ม.ค. - ก.ย. 55</t>
  </si>
  <si>
    <t xml:space="preserve"> - โครงการคุณธรรมนำไทยอบรมปฏิบัติธรรมเข้าวัดฟังธรรม</t>
  </si>
  <si>
    <t>มิ.ย. - ก.ค. 55</t>
  </si>
  <si>
    <t xml:space="preserve"> - โครงการร่วมอนุรักษ์ภูมิปัญญาท้องถิ่น</t>
  </si>
  <si>
    <t xml:space="preserve"> - โครงการครอบครัวคุณธรรมนำสังคมไทยห่างไกลยาเสพติด (พาลูกจูงหลานเข้าวัด)</t>
  </si>
  <si>
    <t xml:space="preserve"> - โครงการจัดงานทำบุญกลางบ้าน</t>
  </si>
  <si>
    <t xml:space="preserve"> - โครงการจัดงานประเพณีลอยกระทง</t>
  </si>
  <si>
    <t xml:space="preserve"> - โครงการจัดงานประเพณีสงกรานต์</t>
  </si>
  <si>
    <t xml:space="preserve"> - โครงการจัดงานประเพณีแห่เทียนพรรษา</t>
  </si>
  <si>
    <t xml:space="preserve"> - โครงการจัดงานวันฉลองชัยชนะ       ท้าวสุรนารี</t>
  </si>
  <si>
    <t xml:space="preserve"> - โครงการอบรมการผลิตปุ๋ยอินทรีย์คุณภาพสูง</t>
  </si>
  <si>
    <t xml:space="preserve"> - โครงการเทศบาลตำบลเทพาลัยร่วมใจอนุรักษ์สิ่งแวดล้อม</t>
  </si>
  <si>
    <t>ค่าบำรุงและซ่อมแซม (วงเงินไม่เกิน 5,000  บาท)</t>
  </si>
  <si>
    <t>ลงชื่อ......................................เจ้าหน้าที่พัสดุ</t>
  </si>
  <si>
    <t xml:space="preserve">        (นางวารุณี   คงกลาง)</t>
  </si>
  <si>
    <t>ม.ค. - ก.ย.  55</t>
  </si>
  <si>
    <t>ต.ค. 54-ก.ย 55</t>
  </si>
  <si>
    <t>ธ.ค. 54-ก.ย. 55</t>
  </si>
  <si>
    <t>ลงชื่อ.....................................เจ้าหน้าที่พัสดุ</t>
  </si>
  <si>
    <t xml:space="preserve">       (นางวารุณี   คงกลาง)</t>
  </si>
  <si>
    <t>ต.ค. 54 - ก.ย. 55</t>
  </si>
  <si>
    <t>วัสดุเครื่องดับเพลิง</t>
  </si>
  <si>
    <t>พ.ค. - ก.ย. 55</t>
  </si>
  <si>
    <t>ตราสัญญลักษณ์  84  พรรษาประดับไฟ      - ขนาดกว้าง 0.80 เมตร สูง 1.50 เมตร  จำนวน 1 อัน ๆ ละ  20,000  บาท           -  ขนาดกว้าง 1.80 เมตร สูง 2.70 เมตร จำนวน 1 อัน ๆ ละ 30,000  บาท</t>
  </si>
  <si>
    <t>เก้าอี้สำนักงานมีพนักพิง  มีโช้คไฮดรอริค ปรับ  สูง - ต่ำ  จำนวน  6  ตัว ๆ  ละ  2,000  บาท</t>
  </si>
  <si>
    <t>เก้าอี้สำนักงานมีพนักพิง  มีโช้คไฮดรอริค ปรับ  สูง - ต่ำ  จำนวน  3  ตัว ๆ  ละ  2,000  บาท</t>
  </si>
  <si>
    <t>ตู้ไม้  สำหรับเก็บของ  จำนวน 1  ตู้ ๆ  ละ  5,000  บาท</t>
  </si>
  <si>
    <t>ตู้เหล็ก 2 บาน แบบเปิด  จำนวน 4 ตู้ ๆ  ละ  4,500  บาท</t>
  </si>
  <si>
    <t>ตู้เหล็กบานเลื่อน (ทึบ) ชนิดบานเลื่อนเปิด-ปิด  จำนวน 2 ตู้ ๆ  ละ  4,000  บาท</t>
  </si>
  <si>
    <t>พัดลมตั้งพื้นแบบปรับระดับได้ ขนาดไม่น้อยกว่า 18 นิ้ว จำนวน 4 เครื่อง ๆ ละ  1,500  บาท</t>
  </si>
  <si>
    <t>พัดลมตั้งพื้นแบบปรับระดับได้ ขนาดไม่น้อยกว่า 18 นิ้ว จำนวน 2 เครื่อง ๆ ละ  1,500  บาท</t>
  </si>
  <si>
    <t>ครุภัณฑ์เครื่องดับเพลิง</t>
  </si>
  <si>
    <t>สายส่งน้ำดับเพลิง ขนาดไม่น้อยกว่า  1.5  นิ้ว  ยาวไม่น้อยกว่า  20  เมตร  จำนวน  2  เส้น ๆ  ละ  8,500  บาท</t>
  </si>
  <si>
    <t>มี.ค. - ส.ค. 55</t>
  </si>
  <si>
    <t>สายส่งน้ำดับเพลิง ขนาดไม่น้อยกว่า  2.5  นิ้ว  ยาวไม่น้อยกว่า  20  เมตร  จำนวน  1  เส้น ๆ  ละ  10,000  บาท</t>
  </si>
  <si>
    <t>ครุภัณฑ์โฆษณาและเผยแพร่</t>
  </si>
  <si>
    <t>กล้องถ่ายภาพนิ่ง  ระบบดิจิตอล          ความละเอียดไม่น้อยกว่า 12 ล้านพิกเซล    มีระบบแฟลซ (Flsah)  ในตัว สามารถถอดเปลี่ยนสื่อบันทึกข้อมูลได้อย่างสะดวกเมื่อข้อมูลเต็มหรือเมื่อต้องการเปลี่ยน สามารถโอนถ่ายข้อมูลจากกล้องไปยังเครื่องคอมพิวเตอร์ได้มีกระเป๋าบรรจุกล้อง</t>
  </si>
  <si>
    <t>124</t>
  </si>
  <si>
    <t>เครื่องพิมพ์ชนิดเลเซอร์/ชนิด LED ขาวดำ (ไม่น้อยกว่า 18 หน้า/นาที)  คุณลักษณะมีความละเอียดในการพิมพ์ไม่น้อยกว่า 600X600 dpi มีความเร็วในการพิมพ์ไม่น้อยกว่า 18 หน้า/ต่อนาที  มีหน่วยความจำ (Memory) ไม่น้อยกว่า 8M  มี Interface  แบบ 1xParaller หรือ  1xUSB 2.0 หรือดีกว่าสามารถใช้ได้กับ A4,Letter,Legal  และ Custom โดยมีถาดใส่กระดาษได้ไม่น้อยกว่า 250 แผ่น  จำนวน 1 เครื่อง ๆ ละ  5,200  บาท</t>
  </si>
  <si>
    <t>เครื่องพ่นหมอกควันกำจัดยุงหรือแมลงแบบมือถือ  ปริมาตรบรรจุน้ำยา ไม่น้อยกว่า  2000 ซีซี  จำนวน 1 เครื่อง ๆ  ละ  9,000  บาท</t>
  </si>
  <si>
    <t>126</t>
  </si>
  <si>
    <t>127</t>
  </si>
  <si>
    <t>เครื่องตรวจวัดความดันโลหิต  ระบบดิจิตอล  พร้อมหม้อแปลงไฟฟ้า  ใช้ได้ทั้งระบบไฟฟ้าและแบตเตอรี่ ใช้วัดความดันโลหิตตรวจวัดชีพจร (อัตราการเต้นของหัวใจ) จำนวน 3 เครื่องๆ ละ 4,000 บาท</t>
  </si>
  <si>
    <t>ตู้เย็น ขนาด 7 คิวบิกฟุต  ขนาดความจุไม่น้อยกว่า 7 คิวบิกฟุต  เป็นรุ่นที่ได้รับฉลากประสิทธิภาพ เบอร์ 5  ของการไฟฟ้าฝ่ายผลิตแห่งประเทศไทย</t>
  </si>
  <si>
    <t>เครื่องชั่งน้ำหนักบุคคลแบบสปริง  พิกัดน้ำหนัก 136 กิโลกรัม  ค่าละเอียด 0.5 กิโลกรัม จำนวน 3 เครื่องๆ ละ 1,500 บาท</t>
  </si>
  <si>
    <t>129</t>
  </si>
  <si>
    <t>ค่าบำรุงรักษาและปรับปรุงครุภัณฑ์(วงเงินเกินกว่า  5,000  บาท)</t>
  </si>
  <si>
    <t>130</t>
  </si>
  <si>
    <t>131</t>
  </si>
  <si>
    <t>132</t>
  </si>
  <si>
    <t>133</t>
  </si>
  <si>
    <t>134</t>
  </si>
  <si>
    <t>135</t>
  </si>
  <si>
    <t>ม.ค.  - ก.ย. 55</t>
  </si>
  <si>
    <t>ค่าที่ดินและสิ่งก่อสร้าง</t>
  </si>
  <si>
    <t>ค่าก่อสร้างสาธารณูปโภค</t>
  </si>
  <si>
    <t>โครงการก่อสร้างขยายถนน   คสล.      ศูนย์พัฒนาเด็กเล็กเทศบาลตำบลเทพาลัย ขนาดกว้างฝั่งละ 2 เมตร ยาวประมาณ 24 เมตร หนา 0.15 เมตร  หรือพื้นที่ คสล. รวมไม่น้อยกว่า  96 ตารางเมตร  ตามแบบเทศบาลกำหนด</t>
  </si>
  <si>
    <t>ม.ค.  -  ก.ย. 55</t>
  </si>
  <si>
    <t>136</t>
  </si>
  <si>
    <t>ก่อสร้างอ่างล้างหน้า คสล. ศูนย์พัฒนาเด็กเล็กเทศบาลตำบลเทพาลัย  ขนาดกว้าง  0.70  เมตร  ยาว 4 เมตร สูง  0.60  เมตร  จำนวน 2 ฝั่งของอาคารศูนย์พัฒนาเด็กเล็กเทศบาลตำบลเทพาลัย  ตามแบบเทศบาลกำหนด</t>
  </si>
  <si>
    <t>ก่อสร้างรั้วตาข่ายกันขยะ  สูง 2 เมตร ระยะทาง  109 เมตร  ถนนเทศบาล  9  หมู่ 9  ตามแบบเทศบาลกำหนด</t>
  </si>
  <si>
    <t>137</t>
  </si>
  <si>
    <t>ก่อสร้างลานตากขยะ คสล. กว้าง 10 เมตร ยาว 15 เมตร หนา 0.15 เมตร หรือพื้นที่ คสล. รวมไม่น้อยกว่า 150 ตารางเมตร  ถนนเทศบาล 9  หมู่  9</t>
  </si>
  <si>
    <t>138</t>
  </si>
  <si>
    <t>139</t>
  </si>
  <si>
    <t>ก่อสร้างถนนหินคลุก ถนนเทศบาล 18  (เริ่มจุดเชื่อมถนนบ้านวัด - เมืองคง  เป็น  Sta.0+0.000)  หมู่ที่  9  ขนาดกว้าง  3เมตร  หนาไม่น้อยกว่า 0.05  เมตร  ความยาวรวม  500  เมตร หรือปริมาตรหินคลุกไม่น้อยกว่า  90 ลูกบาศก์เมตร  ตามแบบเทศบาลฯกำหนด</t>
  </si>
  <si>
    <t>140</t>
  </si>
  <si>
    <t>ก่อสร้างถนนหินคลุก ถนนเทศบาล 17  กิจการนอกเขตเทศบาลฯ (เริ่มแยกที่ 2 ไปบ้านโกรกพัฒนา)   หมู่ที่  10  ขนาดกว้าง  3  เมตร  หนาไม่น้อยกว่า 0.05  เมตร  ความยาวรวม  500  เมตร หรือปริมาตรหินคลุกไม่น้อยกว่า  90 ลูกบาศก์เมตร  ตามแบบเทศบาลฯกำหนด</t>
  </si>
  <si>
    <t>141</t>
  </si>
  <si>
    <t>ก่อสร้างขยายเขตถนนดิน ถนนเทศบาล 12 หมู่ 15  ขนาดพื้นที่ไม่น้อยกว่า  30 ตารางเมตร  สูงเฉลี่ย  1.50  เมตร  หรือปริมาตรดินถมไม่น้อยกว่า 60 ลูกบาศก์เมตร  พร้อมถนนหินคลุก  ขนาดพื้นที่ไม่น้อยกว่า  30  ตารางเมตร  หนา 0.15  เมตร  หรือปริมาตรหินคลุกไม่น้อยกว่า  5.50 ลูกบาศก์เมตร  ตามแบบเทศบาลฯ กำหนด</t>
  </si>
  <si>
    <t>142</t>
  </si>
  <si>
    <t>ก่อสร้างซ่อมแซมผิวจราจร ถนนเทศบาล 11  หมู่ 15  ขนาดพื้นที่ไม่น้อยกว่า 173  ตารางเมตร  หนา 0.10  เมตร ตามแบบเทศบาลฯ กำหนด</t>
  </si>
  <si>
    <t>143</t>
  </si>
  <si>
    <t>ก่อสร้างถนน คสล. ซอยบ้านนายเสถียร เพ็ญสุข  ถึงบ้านนายสนิท  พิรักษา  หมู่ 15 ขนาดกว้างเฉลี่ย 3 เมตร ยาวประมาณ 48 เมตร หนา 0.15 เมตร หรือพื้นที่ คสล. รวมไม่น้อยกว่า 144 ตารางเมตร  ตามแบบเทศบาลฯ กำหนด</t>
  </si>
  <si>
    <t>144</t>
  </si>
  <si>
    <t>ก่อสร้างถนน คสล. ถนนเทศบาล 17   หมู่ 10 ขนาดกว้างเฉลี่ย 4 เมตร ยาวประมาณ 45 เมตร หนา 0.15 เมตร หรือพื้นที่ คสล. รวมไม่น้อยกว่า 180 ตารางเมตร  ตามแบบเทศบาลฯ กำหนด</t>
  </si>
  <si>
    <t>145</t>
  </si>
  <si>
    <t>ก่อสร้างถนน คสล. ถนน เทศบาล 19  หมู่ 9 ขนาดกว้างเฉลี่ย 4 เมตร ยาวประมาณ 100 เมตร หนา 0.15 เมตร หรือพื้นที่ คสล. รวมไม่น้อยกว่า 400 ตารางเมตร  ตามแบบเทศบาลฯ กำหนด</t>
  </si>
  <si>
    <t>146</t>
  </si>
  <si>
    <t>ก่อสร้างถนน คสล. ถนนเทศบาล 9 (บริเวณทางเข้าโรงคัดแยกขยะ) หมู่ 9  ขนาดกว้างเฉลี่ย 4 เมตร ยาวประมาณ 45 เมตร  หนา 0.15 เมตร หรือพื้นที่ คสล. รวมไม่น้อยกว่า 180 ตารางเมตรตามแบบเทศบาลฯ กำหนด</t>
  </si>
  <si>
    <t>147</t>
  </si>
  <si>
    <t>ก่อสร้างถนนดินลูกรัง ถนนมิตรภาพ (บริเวณถนนมิตรภาพไปโนนหญ้าคา) ขนาดกว้างเฉลี่ย 3 เมตร ยาวไม่น้อยกว่า 200 เมตร  หนาเฉลี่ย 0.10 เมตร   หรือปริมาตรดินลูกรังไม่น้อยกว่า 81 ลูกบาศก์เมตร  ตามแบบเทศบาลฯ กำหนด</t>
  </si>
  <si>
    <t>148</t>
  </si>
  <si>
    <t>ก่อสร้างถนนหินคลุก ถนนเทศบาล 10 ทางเข้าที่นาของนายพัน  ดอกกลาง  (ช่วงที่ 2)  หมู่  9  ขนาดกว้าง 2.50 เมตร หนาไม่น้อยกว่า 0.10 เมตร ความยาวรวม  350 เมตร หรือปริมาตรหินคลุกไม่น้อยกว่า  104 ลูกบาศก์เมตร  ตามแบบเทศบาลฯ กำหนด</t>
  </si>
  <si>
    <t>149</t>
  </si>
  <si>
    <t>ก่อสร้างถนนหินคลุก ถนนเทศบาล 10 (ช่วงที่ 1  ในเขตเทศบาลตำบลเทพาลัย)   หมู่  9  ขนาดกว้าง 2.50 เมตร หนาไม่น้อยกว่า 0.10 เมตร ความยาวรวม  350 เมตร หรือปริมาตรหินคลุกไม่น้อยกว่า  104 ลูกบาศก์เมตร  ตามแบบเทศบาลฯ กำหนด</t>
  </si>
  <si>
    <t>150</t>
  </si>
  <si>
    <t>ก่อสร้างถนนหินคลุก ถนนเทศบาล 10 เชื่อมถนนเทศบาล 11 (ช่วงลำละเลิงถึงบ้านนายชำนาญ  ชำนินอก)   หมู่  9  ขนาดกว้าง 3 เมตร หนาไม่น้อยกว่า 0.07 เมตร ความยาวรวม  350 เมตร หรือปริมาตรหินคลุกไม่น้อยกว่า  87 ลูกบาศก์เมตร  ตามแบบเทศบาลฯ กำหนด</t>
  </si>
  <si>
    <t>151</t>
  </si>
  <si>
    <t>152</t>
  </si>
  <si>
    <t>153</t>
  </si>
  <si>
    <t>ก่อสร้างท่อระบายน้ำ คสล. (มอก. ชั้น 3) ถนนเทศบาล 11 (ช่วงต่อจากท่อระบายน้ำเดิม)  หมู่ 15  ขนาดเส้นผ่าศูนย์กลาง 1.20 เมตร พร้อมบ่อพัก จำนวน  10 บ่อ  ความยาวรวม 100 เมตร  ตามแบบเทศบาลฯ กำหนด</t>
  </si>
  <si>
    <t>ก่อสร้างถนนหินคลุก ถนนเทศบาล 17 กิจการนอกเขตเทศบาลฯ   (เริ่มแยกที่ 1 ไปบ้านขาม)  หมู่  10  ขนาดกว้าง 3 เมตร หนาไม่น้อยกว่า 0.05 เมตร ความยาวรวม  500 เมตร   หรือปริมาตรหินคลุกไม่น้อยกว่า  90 ลบ.ม.  ตามแบบเทศบาลฯกำหนด</t>
  </si>
  <si>
    <t>ก่อสร้างถนนหินคลุก ถนนเทศบาล 18 (หน้าโรงผลิตหัวเตาแก๊สเป็น Sta.0+0.000)  หมู่ 9  ขนาดกว้าง  3  เมตร หนาไม่น้อยกว่า  0.05   เมตร   ความยาวรวม  500 เมตร หรือปริมาตร   หินคลุกไม่น้อยกว่า  90 ลูกบาศก์เมตร  ตามแบบเทศบาลฯ กำหนด</t>
  </si>
  <si>
    <t>155</t>
  </si>
  <si>
    <t>ก่อสร้างท่อระบายน้ำ คสล. (มอก. ชั้น 3) ถนนเทศบาล 16 (ช่วงต่อจากท่อระบายน้ำเดิม)  หมู่ 10  ขนาดเส้นผ่าศูนย์กลาง 1 เมตร พร้อมบ่อพัก จำนวน  10 บ่อ  ความยาวรวม 100 เมตร  ตามแบบเทศบาลฯ กำหนด</t>
  </si>
  <si>
    <t>156</t>
  </si>
  <si>
    <t>ค่าบำรุงรักษาและปรับปรุงที่ดินและสิ่งก่อสร้าง</t>
  </si>
  <si>
    <t>งบรายจ่ายอื่น</t>
  </si>
  <si>
    <t>157</t>
  </si>
  <si>
    <t>ค่าจ้างที่ปรึกษาเพื่อศึกษา วิจัย ประเมินผล หรือพัฒนาระบบต่าง ๆ  ซึ่งมิใช่เพื่อการจัดหาหรือปรับปรุงครุภัณฑ์ที่ดินและ/หรือสิ่งก่อสร้าง</t>
  </si>
  <si>
    <t>กองการประปา</t>
  </si>
  <si>
    <t>รายจ่ายเกี่ยวเนื่องกับการปฏิบัติราชการที่ไม่เข้าลักษณะรายจ่ายหมวดอื่น ๆ</t>
  </si>
  <si>
    <t>โครงการจ้างเหมาแรงงานในเขตเทศบาลตำบลเทพาลัย</t>
  </si>
  <si>
    <t>ค่าบำรุงและซ่อมแซม (วงเงินไม่เกิน  5,000  บาท)</t>
  </si>
  <si>
    <t>ค่าวัสดุ</t>
  </si>
  <si>
    <t>วัสดุอื่น ๆ</t>
  </si>
  <si>
    <t>ครุภัณฑ์การเกษตร</t>
  </si>
  <si>
    <t>รายจ่ายเพื่อประกอบดัดแปลง ต่อเติมหรือปรับปรุงครุภัณฑ์รวมทั้งครุภัณฑ์คอมพิวเตอร์ที่วงเงินเกินกว่า 5,000  บาท</t>
  </si>
  <si>
    <t>เครื่องสูบน้ำแบบหอยโข่ง (ใช้มอเตอร์ไฟฟ้า)  ขนาดไม่น้อยกว่า  5  แรงม้า  จำนวน  1  เครื่อง  ๆ  ละ  30,500.-  บาท</t>
  </si>
  <si>
    <t>เครื่องสูบน้ำแบบหอยโข่ง (ใช้มอเตอร์ไฟฟ้า)  ขนาดไม่น้อยกว่า  3  แรงม้า  จำนวน  1  เครื่อง  ๆ  ละ  21,500.-  บาท</t>
  </si>
  <si>
    <t>เครื่องจ่ายคลอรีนอัตโนมัติ  ปริมาณการสูบจ่าย 15 ลิตร/ชม. ที่แรงดันไม่น้อยกว่า  1 บาร์  จำนวน  2  เครื่อง ๆ  ละ  15,000  บาท</t>
  </si>
  <si>
    <t>ค่าบำรุงรักษาและปรับปรุงที่ดินและสิ่งก่อสร้าง (รายจ่ายเพื่อให้สามารถใช้งานได้ตามปกติที่มีวงเงินเกินกว่า  5,000)</t>
  </si>
  <si>
    <t>โครงการขยายเขตบริการประปา ถนนเทศบาล 10  (จากบริเวณหน้าบ้านนางพรสรวง  การบรรจง  ถึงบริเวณหน้าบ้านนางสุปราณี  สุทธิรอด)  หมู่ที่  9</t>
  </si>
  <si>
    <t>โครงการขยายเขตบริการประปา ถนนบ้านวัด - เมืองคง  (จากบริเวณหน้าบ้านนนางทองม้วน  คุ้ยมอญ  ถึงบริเวณหน้าบ้านนายเพียร  พรมศรี)  หมู่ที่  15</t>
  </si>
  <si>
    <t>โอนเพิ่ม 68,000</t>
  </si>
  <si>
    <t>ก่อสร้างถนนหินคลุก  ถนนบ้านวัด-เมืองคง  ซอยสามัคคี  3  หมู่  15  ขนาดกว้าง  3  เมตร  หนาไม่น้อยกว่า  0.10  เมตร  ความยาวรวม  80  เมตร  หรือปริมาตรหินคลุกไม่น้อยกว่า  28  ลูกบาศก์เมตร  ตามแบบเทศบาลฯ  กำหนด</t>
  </si>
  <si>
    <t>154</t>
  </si>
  <si>
    <t xml:space="preserve">                                 (นายรัตน์สุพล   งามดี)                 </t>
  </si>
  <si>
    <t>กล้องถ่ายภาพนิ่ง  ระบบดิจิตอล          ความละเอียดไม่น้อยกว่า 12 ล้านพิกเซล    มีระบบแฟลซ (Flsah)  ในตัว สามารถถอดเปลี่ยนสื่อบันทึกข้อมูลได้อย่างสะดวกเมื่อข้อมูลเต็มหรือเมื่อต้องการเปลี่ยน สามารถโอนถ่ายข้อมูลจากกล้องไปยังเครื่องคอมพิวเตอร์ได้มีกระเป๋าบรรจ</t>
  </si>
  <si>
    <t>เครื่องพิมพ์ชนิดเลเซอร์/ชนิด LED ขาวดำ (ไม่น้อยกว่า 18 หน้า/นาที)  คุณลักษณะมีความละเอียดในการพิมพ์ไม่น้อยกว่า 600X600 dpi มีความเร็วในการพิมพ์ไม่น้อยกว่า 18 หน้า/ต่อนาที  มีหน่วยความจำ (Memory) ไม่น้อยกว่า 8M  มี Interface  แบบ 1xParaller หรือ  1xUSB 2.0</t>
  </si>
  <si>
    <t>ก่อสร้างขยายเขตถนนดิน ถนนเทศบาล 12 หมู่ 15  ขนาดพื้นที่ไม่น้อยกว่า  30 ตารางเมตร  สูงเฉลี่ย  1.50  เมตร  หรือปริมาตรดินถมไม่น้อยกว่า 60 ลูกบาศก์เมตร  พร้อมถนนหินคลุก  ขนาดพื้นที่ไม่น้อยกว่า  30  ตารางเมตร  หนา 0.15  เมตร  หรือปริมาตรหินคลุกไม่น้อยกว่า  5.</t>
  </si>
  <si>
    <t>ข้อมูล    ณ   วันที่   29  มิถุนายน   2555</t>
  </si>
  <si>
    <t>ลงชื่อ.................................เจ้าหน้าที่พัสดุ</t>
  </si>
  <si>
    <t xml:space="preserve">          (นางสาวมารีนา วิเศษพันธ์)</t>
  </si>
  <si>
    <t>ข้อมูล    ณ   วันที่   29  มิถุนายน    2555</t>
  </si>
  <si>
    <t>โอนเพิ่ม
20,000</t>
  </si>
  <si>
    <t xml:space="preserve">          (นางสาวมารีนา  วิเศษพันธ์)</t>
  </si>
  <si>
    <t>ข้อมูล    ณ   วันที่   29  มิถุนายน  2555</t>
  </si>
  <si>
    <t>ลงชื่อ.......................................เจ้าหน้าที่พัสดุ</t>
  </si>
  <si>
    <t xml:space="preserve">       (นางสาวมารีนา วิเศษพันธ์)</t>
  </si>
  <si>
    <t>โอนเพิ่ม
165,000</t>
  </si>
  <si>
    <t>โอนเพิ่ม
7,000</t>
  </si>
  <si>
    <t xml:space="preserve">        (นางสาวมารีนา วิเศษพันธ์)</t>
  </si>
  <si>
    <t xml:space="preserve">      (นางสาวมารีนา วิเศษพันธ์)</t>
  </si>
  <si>
    <t>ข้อมูล    ณ   วันที่   31    มิถุนายน    2555</t>
  </si>
  <si>
    <t>ข้อมูล    ณ   วันที่  29    มิถุนายน    2555</t>
  </si>
  <si>
    <t>ข้อมูล    ณ   วันที่   29    มิถุนายน    2555</t>
  </si>
  <si>
    <t>ข้อมูล    ณ   วันที่   29   มิถุนายน    2555</t>
  </si>
  <si>
    <t>ต.ค. 54 - ก.ย. 56</t>
  </si>
  <si>
    <t>โอนเพิ่ม 12,000</t>
  </si>
  <si>
    <t xml:space="preserve">     (นางสาวมารีนา วิเศษพันธ์)</t>
  </si>
  <si>
    <t>โอนเพิ่ม
5,000</t>
  </si>
  <si>
    <t>โอนเพิ่ม
50,000</t>
  </si>
  <si>
    <t xml:space="preserve"> - โครงการเลือกตั้งสมาชิกสภาเทศบาลเขตเลือกตั้งที่ 2</t>
  </si>
  <si>
    <t>โอนเพิ่ม
100,000</t>
  </si>
  <si>
    <t>158</t>
  </si>
  <si>
    <t>159</t>
  </si>
  <si>
    <t>โอนเพิ่ม
15,000</t>
  </si>
  <si>
    <t>โอนเพิ่ม 20,000</t>
  </si>
  <si>
    <t>โอนลด 12,000</t>
  </si>
  <si>
    <t>ข้อมูล    ณ   วันที่  28  กันยายน   2555</t>
  </si>
  <si>
    <t>ข้อมูล    ณ   วันที่   28  กันยายน    2555</t>
  </si>
  <si>
    <t>ข้อมูล    ณ   วันที่   28  กันยายน  2555</t>
  </si>
  <si>
    <t>ข้อมูล    ณ   วันที่  28  กันยายน    2555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</si>
</sst>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_-* #,##0.0_-;\-* #,##0.0_-;_-* &quot;-&quot;??_-;_-@_-"/>
    <numFmt numFmtId="189" formatCode="_-* #,##0_-;\-* #,##0_-;_-* &quot;-&quot;??_-;_-@_-"/>
    <numFmt numFmtId="190" formatCode="#,##0.000"/>
    <numFmt numFmtId="191" formatCode="#,##0.0000"/>
    <numFmt numFmtId="192" formatCode="_-* #,##0.000_-;\-* #,##0.000_-;_-* &quot;-&quot;??_-;_-@_-"/>
    <numFmt numFmtId="193" formatCode="0.0"/>
    <numFmt numFmtId="194" formatCode="_-* #,##0.0000_-;\-* #,##0.0000_-;_-* &quot;-&quot;??_-;_-@_-"/>
    <numFmt numFmtId="195" formatCode="&quot;ใช่&quot;;&quot;ใช่&quot;;&quot;ไม่ใช่&quot;"/>
    <numFmt numFmtId="196" formatCode="&quot;จริง&quot;;&quot;จริง&quot;;&quot;เท็จ&quot;"/>
    <numFmt numFmtId="197" formatCode="&quot;เปิด&quot;;&quot;เปิด&quot;;&quot;ปิด&quot;"/>
    <numFmt numFmtId="198" formatCode="[$€-2]\ #,##0.00_);[Red]\([$€-2]\ #,##0.00\)"/>
    <numFmt numFmtId="199" formatCode="0.000"/>
  </numFmts>
  <fonts count="24">
    <font>
      <sz val="10"/>
      <name val="Arial"/>
      <family val="0"/>
    </font>
    <font>
      <sz val="16"/>
      <name val="Angsana New"/>
      <family val="1"/>
    </font>
    <font>
      <sz val="8"/>
      <name val="Arial"/>
      <family val="0"/>
    </font>
    <font>
      <sz val="14"/>
      <name val="Angsana New"/>
      <family val="1"/>
    </font>
    <font>
      <sz val="8"/>
      <name val="Tahoma"/>
      <family val="0"/>
    </font>
    <font>
      <b/>
      <sz val="8"/>
      <name val="Tahoma"/>
      <family val="0"/>
    </font>
    <font>
      <sz val="14"/>
      <name val="Wingdings 2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H SarabunPSK"/>
      <family val="2"/>
    </font>
    <font>
      <b/>
      <sz val="14"/>
      <color indexed="8"/>
      <name val="TH SarabunPSK"/>
      <family val="2"/>
    </font>
    <font>
      <sz val="10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sz val="16"/>
      <name val="TH SarabunPSK"/>
      <family val="2"/>
    </font>
    <font>
      <sz val="9"/>
      <name val="TH SarabunPSK"/>
      <family val="2"/>
    </font>
    <font>
      <b/>
      <u val="single"/>
      <sz val="14"/>
      <color indexed="8"/>
      <name val="TH SarabunPSK"/>
      <family val="2"/>
    </font>
    <font>
      <b/>
      <u val="single"/>
      <sz val="14"/>
      <name val="TH SarabunPSK"/>
      <family val="2"/>
    </font>
    <font>
      <sz val="15"/>
      <name val="TH SarabunPSK"/>
      <family val="2"/>
    </font>
    <font>
      <sz val="13"/>
      <name val="TH SarabunPSK"/>
      <family val="2"/>
    </font>
    <font>
      <sz val="8"/>
      <name val="TH SarabunPSK"/>
      <family val="2"/>
    </font>
    <font>
      <sz val="11"/>
      <name val="TH SarabunPSK"/>
      <family val="2"/>
    </font>
    <font>
      <sz val="13"/>
      <name val="Angsana New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43" fontId="3" fillId="0" borderId="0" xfId="17" applyFont="1" applyBorder="1" applyAlignment="1">
      <alignment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43" fontId="12" fillId="0" borderId="2" xfId="17" applyFont="1" applyBorder="1" applyAlignment="1">
      <alignment/>
    </xf>
    <xf numFmtId="0" fontId="12" fillId="0" borderId="1" xfId="0" applyFont="1" applyBorder="1" applyAlignment="1">
      <alignment horizontal="center"/>
    </xf>
    <xf numFmtId="43" fontId="12" fillId="0" borderId="2" xfId="17" applyFont="1" applyBorder="1" applyAlignment="1">
      <alignment horizontal="right" vertical="center" wrapText="1"/>
    </xf>
    <xf numFmtId="43" fontId="12" fillId="0" borderId="2" xfId="17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/>
    </xf>
    <xf numFmtId="0" fontId="12" fillId="0" borderId="5" xfId="0" applyFont="1" applyBorder="1" applyAlignment="1">
      <alignment/>
    </xf>
    <xf numFmtId="4" fontId="12" fillId="0" borderId="1" xfId="0" applyNumberFormat="1" applyFont="1" applyBorder="1" applyAlignment="1">
      <alignment/>
    </xf>
    <xf numFmtId="0" fontId="12" fillId="0" borderId="1" xfId="0" applyFont="1" applyBorder="1" applyAlignment="1">
      <alignment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2" fillId="0" borderId="5" xfId="0" applyFont="1" applyBorder="1" applyAlignment="1">
      <alignment horizontal="center"/>
    </xf>
    <xf numFmtId="4" fontId="12" fillId="0" borderId="5" xfId="0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/>
    </xf>
    <xf numFmtId="0" fontId="12" fillId="0" borderId="1" xfId="0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4" fontId="12" fillId="0" borderId="1" xfId="0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2" fillId="0" borderId="2" xfId="0" applyFont="1" applyBorder="1" applyAlignment="1">
      <alignment/>
    </xf>
    <xf numFmtId="0" fontId="14" fillId="0" borderId="0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43" fontId="12" fillId="0" borderId="1" xfId="17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/>
    </xf>
    <xf numFmtId="4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1" fillId="0" borderId="2" xfId="0" applyFont="1" applyFill="1" applyBorder="1" applyAlignment="1">
      <alignment/>
    </xf>
    <xf numFmtId="0" fontId="14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6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/>
    </xf>
    <xf numFmtId="0" fontId="13" fillId="0" borderId="2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center" vertical="center"/>
    </xf>
    <xf numFmtId="0" fontId="17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7" fontId="12" fillId="0" borderId="1" xfId="0" applyNumberFormat="1" applyFont="1" applyBorder="1" applyAlignment="1">
      <alignment horizontal="center" vertical="center"/>
    </xf>
    <xf numFmtId="43" fontId="12" fillId="0" borderId="1" xfId="17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43" fontId="12" fillId="0" borderId="1" xfId="17" applyFont="1" applyBorder="1" applyAlignment="1">
      <alignment horizontal="right" vertical="center"/>
    </xf>
    <xf numFmtId="0" fontId="18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43" fontId="12" fillId="0" borderId="1" xfId="17" applyFont="1" applyFill="1" applyBorder="1" applyAlignment="1">
      <alignment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43" fontId="12" fillId="0" borderId="0" xfId="17" applyFont="1" applyBorder="1" applyAlignment="1">
      <alignment/>
    </xf>
    <xf numFmtId="0" fontId="12" fillId="0" borderId="1" xfId="0" applyFont="1" applyBorder="1" applyAlignment="1">
      <alignment horizontal="left" vertical="center"/>
    </xf>
    <xf numFmtId="0" fontId="14" fillId="0" borderId="3" xfId="0" applyFont="1" applyBorder="1" applyAlignment="1">
      <alignment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43" fontId="12" fillId="0" borderId="3" xfId="17" applyFont="1" applyFill="1" applyBorder="1" applyAlignment="1">
      <alignment/>
    </xf>
    <xf numFmtId="0" fontId="12" fillId="0" borderId="6" xfId="0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/>
    </xf>
    <xf numFmtId="0" fontId="12" fillId="0" borderId="4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2" fillId="0" borderId="7" xfId="0" applyFont="1" applyBorder="1" applyAlignment="1">
      <alignment horizontal="center" vertical="center" wrapText="1"/>
    </xf>
    <xf numFmtId="43" fontId="12" fillId="0" borderId="1" xfId="17" applyNumberFormat="1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/>
    </xf>
    <xf numFmtId="0" fontId="12" fillId="0" borderId="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43" fontId="12" fillId="0" borderId="1" xfId="17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right" vertical="center" wrapText="1"/>
    </xf>
    <xf numFmtId="2" fontId="12" fillId="0" borderId="1" xfId="0" applyNumberFormat="1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2" xfId="0" applyFont="1" applyBorder="1" applyAlignment="1">
      <alignment vertical="center" wrapText="1" shrinkToFi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0" fontId="15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5" fillId="0" borderId="2" xfId="0" applyFont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3" fontId="12" fillId="0" borderId="0" xfId="17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5" fillId="0" borderId="3" xfId="0" applyFont="1" applyBorder="1" applyAlignment="1">
      <alignment/>
    </xf>
    <xf numFmtId="43" fontId="12" fillId="0" borderId="3" xfId="17" applyFont="1" applyFill="1" applyBorder="1" applyAlignment="1">
      <alignment vertical="center"/>
    </xf>
    <xf numFmtId="43" fontId="12" fillId="0" borderId="1" xfId="17" applyFont="1" applyBorder="1" applyAlignment="1">
      <alignment horizontal="right" vertical="center" wrapText="1"/>
    </xf>
    <xf numFmtId="0" fontId="12" fillId="0" borderId="9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/>
    </xf>
    <xf numFmtId="2" fontId="12" fillId="0" borderId="0" xfId="0" applyNumberFormat="1" applyFont="1" applyFill="1" applyBorder="1" applyAlignment="1">
      <alignment vertical="center"/>
    </xf>
    <xf numFmtId="43" fontId="12" fillId="0" borderId="0" xfId="17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43" fontId="12" fillId="0" borderId="1" xfId="17" applyNumberFormat="1" applyFont="1" applyFill="1" applyBorder="1" applyAlignment="1">
      <alignment vertical="center"/>
    </xf>
    <xf numFmtId="0" fontId="9" fillId="0" borderId="0" xfId="0" applyFont="1" applyBorder="1" applyAlignment="1">
      <alignment horizontal="right"/>
    </xf>
    <xf numFmtId="0" fontId="0" fillId="0" borderId="6" xfId="0" applyBorder="1" applyAlignment="1">
      <alignment/>
    </xf>
    <xf numFmtId="0" fontId="12" fillId="0" borderId="0" xfId="0" applyFont="1" applyFill="1" applyBorder="1" applyAlignment="1">
      <alignment vertical="center"/>
    </xf>
    <xf numFmtId="43" fontId="12" fillId="0" borderId="1" xfId="17" applyFont="1" applyFill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2" fontId="12" fillId="0" borderId="0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2" fontId="12" fillId="0" borderId="0" xfId="0" applyNumberFormat="1" applyFont="1" applyBorder="1" applyAlignment="1">
      <alignment horizontal="right" vertical="center" wrapText="1"/>
    </xf>
    <xf numFmtId="4" fontId="12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1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43" fontId="12" fillId="0" borderId="0" xfId="17" applyNumberFormat="1" applyFont="1" applyFill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11" fillId="0" borderId="0" xfId="0" applyFont="1" applyFill="1" applyBorder="1" applyAlignment="1">
      <alignment/>
    </xf>
    <xf numFmtId="43" fontId="12" fillId="0" borderId="0" xfId="17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" fontId="12" fillId="0" borderId="0" xfId="0" applyNumberFormat="1" applyFont="1" applyBorder="1" applyAlignment="1">
      <alignment horizontal="center" vertical="center"/>
    </xf>
    <xf numFmtId="0" fontId="11" fillId="0" borderId="8" xfId="0" applyFont="1" applyBorder="1" applyAlignment="1">
      <alignment/>
    </xf>
    <xf numFmtId="0" fontId="11" fillId="0" borderId="2" xfId="0" applyFont="1" applyBorder="1" applyAlignment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vertical="center"/>
    </xf>
    <xf numFmtId="0" fontId="12" fillId="0" borderId="4" xfId="0" applyFont="1" applyBorder="1" applyAlignment="1">
      <alignment horizontal="center" vertical="center"/>
    </xf>
    <xf numFmtId="0" fontId="14" fillId="0" borderId="2" xfId="0" applyFont="1" applyBorder="1" applyAlignment="1">
      <alignment vertical="center"/>
    </xf>
    <xf numFmtId="0" fontId="12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1" fillId="0" borderId="2" xfId="0" applyFont="1" applyBorder="1" applyAlignment="1">
      <alignment/>
    </xf>
    <xf numFmtId="0" fontId="0" fillId="0" borderId="1" xfId="0" applyBorder="1" applyAlignment="1">
      <alignment/>
    </xf>
    <xf numFmtId="4" fontId="12" fillId="0" borderId="1" xfId="0" applyNumberFormat="1" applyFont="1" applyBorder="1" applyAlignment="1">
      <alignment/>
    </xf>
    <xf numFmtId="0" fontId="17" fillId="0" borderId="2" xfId="0" applyFont="1" applyBorder="1" applyAlignment="1">
      <alignment vertical="center" wrapText="1" shrinkToFit="1"/>
    </xf>
    <xf numFmtId="0" fontId="17" fillId="0" borderId="2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center" wrapText="1"/>
    </xf>
    <xf numFmtId="4" fontId="12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vertical="center" wrapText="1"/>
    </xf>
    <xf numFmtId="0" fontId="12" fillId="0" borderId="1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7" fillId="0" borderId="1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43" fontId="12" fillId="0" borderId="2" xfId="17" applyFont="1" applyBorder="1" applyAlignment="1">
      <alignment vertical="center"/>
    </xf>
    <xf numFmtId="0" fontId="12" fillId="0" borderId="9" xfId="0" applyFont="1" applyBorder="1" applyAlignment="1">
      <alignment horizontal="left" vertical="center" wrapText="1"/>
    </xf>
    <xf numFmtId="4" fontId="12" fillId="0" borderId="0" xfId="0" applyNumberFormat="1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43" fontId="12" fillId="0" borderId="1" xfId="0" applyNumberFormat="1" applyFont="1" applyBorder="1" applyAlignment="1">
      <alignment vertical="center"/>
    </xf>
    <xf numFmtId="0" fontId="21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4" fontId="19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/>
    </xf>
    <xf numFmtId="43" fontId="19" fillId="0" borderId="1" xfId="17" applyFont="1" applyBorder="1" applyAlignment="1">
      <alignment vertical="center"/>
    </xf>
    <xf numFmtId="43" fontId="19" fillId="0" borderId="1" xfId="0" applyNumberFormat="1" applyFont="1" applyBorder="1" applyAlignment="1">
      <alignment vertical="center"/>
    </xf>
    <xf numFmtId="0" fontId="19" fillId="0" borderId="1" xfId="0" applyFont="1" applyBorder="1" applyAlignment="1">
      <alignment/>
    </xf>
    <xf numFmtId="43" fontId="19" fillId="0" borderId="1" xfId="17" applyFont="1" applyFill="1" applyBorder="1" applyAlignment="1">
      <alignment vertical="center"/>
    </xf>
    <xf numFmtId="49" fontId="19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/>
    </xf>
    <xf numFmtId="43" fontId="19" fillId="0" borderId="0" xfId="17" applyFont="1" applyFill="1" applyBorder="1" applyAlignment="1">
      <alignment vertical="center"/>
    </xf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Alignment="1">
      <alignment/>
    </xf>
    <xf numFmtId="0" fontId="9" fillId="0" borderId="1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/>
    </xf>
    <xf numFmtId="0" fontId="9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 shrinkToFit="1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vertical="center" wrapText="1" shrinkToFi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229475" y="257175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23</xdr:row>
      <xdr:rowOff>276225</xdr:rowOff>
    </xdr:from>
    <xdr:to>
      <xdr:col>14</xdr:col>
      <xdr:colOff>323850</xdr:colOff>
      <xdr:row>26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534275" y="743902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542925</xdr:colOff>
      <xdr:row>42</xdr:row>
      <xdr:rowOff>57150</xdr:rowOff>
    </xdr:from>
    <xdr:to>
      <xdr:col>14</xdr:col>
      <xdr:colOff>28575</xdr:colOff>
      <xdr:row>45</xdr:row>
      <xdr:rowOff>19050</xdr:rowOff>
    </xdr:to>
    <xdr:sp>
      <xdr:nvSpPr>
        <xdr:cNvPr id="3" name="Rectangle 3"/>
        <xdr:cNvSpPr>
          <a:spLocks/>
        </xdr:cNvSpPr>
      </xdr:nvSpPr>
      <xdr:spPr>
        <a:xfrm>
          <a:off x="7172325" y="16706850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</a:t>
          </a:r>
          <a:r>
            <a:rPr lang="en-US" cap="none" sz="1400" b="0" i="0" u="none" baseline="0"/>
            <a:t>
 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</a:t>
          </a:r>
          <a:r>
            <a:rPr lang="en-US" cap="none" sz="1400" b="0" i="0" u="none" baseline="0"/>
            <a:t>งวดที่  3  (กรกฎาคม -  กันยายน)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62</xdr:row>
      <xdr:rowOff>247650</xdr:rowOff>
    </xdr:from>
    <xdr:to>
      <xdr:col>14</xdr:col>
      <xdr:colOff>257175</xdr:colOff>
      <xdr:row>65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7467600" y="23526750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84</xdr:row>
      <xdr:rowOff>0</xdr:rowOff>
    </xdr:from>
    <xdr:to>
      <xdr:col>13</xdr:col>
      <xdr:colOff>1028700</xdr:colOff>
      <xdr:row>84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058025" y="311753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84</xdr:row>
      <xdr:rowOff>0</xdr:rowOff>
    </xdr:from>
    <xdr:to>
      <xdr:col>14</xdr:col>
      <xdr:colOff>419100</xdr:colOff>
      <xdr:row>84</xdr:row>
      <xdr:rowOff>0</xdr:rowOff>
    </xdr:to>
    <xdr:sp>
      <xdr:nvSpPr>
        <xdr:cNvPr id="6" name="Rectangle 7"/>
        <xdr:cNvSpPr>
          <a:spLocks/>
        </xdr:cNvSpPr>
      </xdr:nvSpPr>
      <xdr:spPr>
        <a:xfrm>
          <a:off x="7467600" y="311753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84</xdr:row>
      <xdr:rowOff>0</xdr:rowOff>
    </xdr:from>
    <xdr:to>
      <xdr:col>14</xdr:col>
      <xdr:colOff>361950</xdr:colOff>
      <xdr:row>84</xdr:row>
      <xdr:rowOff>0</xdr:rowOff>
    </xdr:to>
    <xdr:sp>
      <xdr:nvSpPr>
        <xdr:cNvPr id="7" name="Rectangle 8"/>
        <xdr:cNvSpPr>
          <a:spLocks/>
        </xdr:cNvSpPr>
      </xdr:nvSpPr>
      <xdr:spPr>
        <a:xfrm>
          <a:off x="7248525" y="311753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84</xdr:row>
      <xdr:rowOff>0</xdr:rowOff>
    </xdr:from>
    <xdr:to>
      <xdr:col>14</xdr:col>
      <xdr:colOff>247650</xdr:colOff>
      <xdr:row>84</xdr:row>
      <xdr:rowOff>0</xdr:rowOff>
    </xdr:to>
    <xdr:sp>
      <xdr:nvSpPr>
        <xdr:cNvPr id="8" name="Rectangle 9"/>
        <xdr:cNvSpPr>
          <a:spLocks/>
        </xdr:cNvSpPr>
      </xdr:nvSpPr>
      <xdr:spPr>
        <a:xfrm>
          <a:off x="7305675" y="311753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84</xdr:row>
      <xdr:rowOff>0</xdr:rowOff>
    </xdr:from>
    <xdr:to>
      <xdr:col>14</xdr:col>
      <xdr:colOff>152400</xdr:colOff>
      <xdr:row>84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229475" y="311753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191375" y="311753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1" name="Rectangle 12"/>
        <xdr:cNvSpPr>
          <a:spLocks/>
        </xdr:cNvSpPr>
      </xdr:nvSpPr>
      <xdr:spPr>
        <a:xfrm>
          <a:off x="7134225" y="311753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84</xdr:row>
      <xdr:rowOff>0</xdr:rowOff>
    </xdr:from>
    <xdr:to>
      <xdr:col>14</xdr:col>
      <xdr:colOff>295275</xdr:colOff>
      <xdr:row>84</xdr:row>
      <xdr:rowOff>0</xdr:rowOff>
    </xdr:to>
    <xdr:sp>
      <xdr:nvSpPr>
        <xdr:cNvPr id="12" name="Rectangle 13"/>
        <xdr:cNvSpPr>
          <a:spLocks/>
        </xdr:cNvSpPr>
      </xdr:nvSpPr>
      <xdr:spPr>
        <a:xfrm>
          <a:off x="7200900" y="311753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84</xdr:row>
      <xdr:rowOff>0</xdr:rowOff>
    </xdr:from>
    <xdr:to>
      <xdr:col>14</xdr:col>
      <xdr:colOff>390525</xdr:colOff>
      <xdr:row>84</xdr:row>
      <xdr:rowOff>0</xdr:rowOff>
    </xdr:to>
    <xdr:sp>
      <xdr:nvSpPr>
        <xdr:cNvPr id="13" name="Rectangle 14"/>
        <xdr:cNvSpPr>
          <a:spLocks/>
        </xdr:cNvSpPr>
      </xdr:nvSpPr>
      <xdr:spPr>
        <a:xfrm>
          <a:off x="7334250" y="311753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84</xdr:row>
      <xdr:rowOff>0</xdr:rowOff>
    </xdr:from>
    <xdr:to>
      <xdr:col>14</xdr:col>
      <xdr:colOff>133350</xdr:colOff>
      <xdr:row>84</xdr:row>
      <xdr:rowOff>0</xdr:rowOff>
    </xdr:to>
    <xdr:sp>
      <xdr:nvSpPr>
        <xdr:cNvPr id="14" name="Rectangle 15"/>
        <xdr:cNvSpPr>
          <a:spLocks/>
        </xdr:cNvSpPr>
      </xdr:nvSpPr>
      <xdr:spPr>
        <a:xfrm>
          <a:off x="7277100" y="311753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71</xdr:row>
      <xdr:rowOff>0</xdr:rowOff>
    </xdr:from>
    <xdr:to>
      <xdr:col>19</xdr:col>
      <xdr:colOff>504825</xdr:colOff>
      <xdr:row>71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10553700" y="261175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628650</xdr:colOff>
      <xdr:row>80</xdr:row>
      <xdr:rowOff>238125</xdr:rowOff>
    </xdr:from>
    <xdr:to>
      <xdr:col>14</xdr:col>
      <xdr:colOff>0</xdr:colOff>
      <xdr:row>83</xdr:row>
      <xdr:rowOff>219075</xdr:rowOff>
    </xdr:to>
    <xdr:sp>
      <xdr:nvSpPr>
        <xdr:cNvPr id="16" name="Rectangle 27"/>
        <xdr:cNvSpPr>
          <a:spLocks/>
        </xdr:cNvSpPr>
      </xdr:nvSpPr>
      <xdr:spPr>
        <a:xfrm>
          <a:off x="7258050" y="30460950"/>
          <a:ext cx="18764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มิถุนายน)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428625</xdr:colOff>
      <xdr:row>103</xdr:row>
      <xdr:rowOff>0</xdr:rowOff>
    </xdr:from>
    <xdr:to>
      <xdr:col>13</xdr:col>
      <xdr:colOff>1028700</xdr:colOff>
      <xdr:row>103</xdr:row>
      <xdr:rowOff>0</xdr:rowOff>
    </xdr:to>
    <xdr:sp>
      <xdr:nvSpPr>
        <xdr:cNvPr id="17" name="Rectangle 28"/>
        <xdr:cNvSpPr>
          <a:spLocks/>
        </xdr:cNvSpPr>
      </xdr:nvSpPr>
      <xdr:spPr>
        <a:xfrm>
          <a:off x="7058025" y="381952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103</xdr:row>
      <xdr:rowOff>0</xdr:rowOff>
    </xdr:from>
    <xdr:to>
      <xdr:col>14</xdr:col>
      <xdr:colOff>419100</xdr:colOff>
      <xdr:row>103</xdr:row>
      <xdr:rowOff>0</xdr:rowOff>
    </xdr:to>
    <xdr:sp>
      <xdr:nvSpPr>
        <xdr:cNvPr id="18" name="Rectangle 29"/>
        <xdr:cNvSpPr>
          <a:spLocks/>
        </xdr:cNvSpPr>
      </xdr:nvSpPr>
      <xdr:spPr>
        <a:xfrm>
          <a:off x="7467600" y="381952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103</xdr:row>
      <xdr:rowOff>0</xdr:rowOff>
    </xdr:from>
    <xdr:to>
      <xdr:col>14</xdr:col>
      <xdr:colOff>361950</xdr:colOff>
      <xdr:row>103</xdr:row>
      <xdr:rowOff>0</xdr:rowOff>
    </xdr:to>
    <xdr:sp>
      <xdr:nvSpPr>
        <xdr:cNvPr id="19" name="Rectangle 30"/>
        <xdr:cNvSpPr>
          <a:spLocks/>
        </xdr:cNvSpPr>
      </xdr:nvSpPr>
      <xdr:spPr>
        <a:xfrm>
          <a:off x="7248525" y="381952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103</xdr:row>
      <xdr:rowOff>0</xdr:rowOff>
    </xdr:from>
    <xdr:to>
      <xdr:col>14</xdr:col>
      <xdr:colOff>247650</xdr:colOff>
      <xdr:row>103</xdr:row>
      <xdr:rowOff>0</xdr:rowOff>
    </xdr:to>
    <xdr:sp>
      <xdr:nvSpPr>
        <xdr:cNvPr id="20" name="Rectangle 31"/>
        <xdr:cNvSpPr>
          <a:spLocks/>
        </xdr:cNvSpPr>
      </xdr:nvSpPr>
      <xdr:spPr>
        <a:xfrm>
          <a:off x="7305675" y="381952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103</xdr:row>
      <xdr:rowOff>0</xdr:rowOff>
    </xdr:from>
    <xdr:to>
      <xdr:col>14</xdr:col>
      <xdr:colOff>152400</xdr:colOff>
      <xdr:row>103</xdr:row>
      <xdr:rowOff>0</xdr:rowOff>
    </xdr:to>
    <xdr:sp>
      <xdr:nvSpPr>
        <xdr:cNvPr id="21" name="Rectangle 32"/>
        <xdr:cNvSpPr>
          <a:spLocks/>
        </xdr:cNvSpPr>
      </xdr:nvSpPr>
      <xdr:spPr>
        <a:xfrm>
          <a:off x="7229475" y="38195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103</xdr:row>
      <xdr:rowOff>0</xdr:rowOff>
    </xdr:from>
    <xdr:to>
      <xdr:col>14</xdr:col>
      <xdr:colOff>0</xdr:colOff>
      <xdr:row>103</xdr:row>
      <xdr:rowOff>0</xdr:rowOff>
    </xdr:to>
    <xdr:sp>
      <xdr:nvSpPr>
        <xdr:cNvPr id="22" name="Rectangle 33"/>
        <xdr:cNvSpPr>
          <a:spLocks/>
        </xdr:cNvSpPr>
      </xdr:nvSpPr>
      <xdr:spPr>
        <a:xfrm>
          <a:off x="7191375" y="381952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103</xdr:row>
      <xdr:rowOff>0</xdr:rowOff>
    </xdr:from>
    <xdr:to>
      <xdr:col>14</xdr:col>
      <xdr:colOff>0</xdr:colOff>
      <xdr:row>103</xdr:row>
      <xdr:rowOff>0</xdr:rowOff>
    </xdr:to>
    <xdr:sp>
      <xdr:nvSpPr>
        <xdr:cNvPr id="23" name="Rectangle 34"/>
        <xdr:cNvSpPr>
          <a:spLocks/>
        </xdr:cNvSpPr>
      </xdr:nvSpPr>
      <xdr:spPr>
        <a:xfrm>
          <a:off x="7134225" y="381952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103</xdr:row>
      <xdr:rowOff>0</xdr:rowOff>
    </xdr:from>
    <xdr:to>
      <xdr:col>14</xdr:col>
      <xdr:colOff>295275</xdr:colOff>
      <xdr:row>103</xdr:row>
      <xdr:rowOff>0</xdr:rowOff>
    </xdr:to>
    <xdr:sp>
      <xdr:nvSpPr>
        <xdr:cNvPr id="24" name="Rectangle 35"/>
        <xdr:cNvSpPr>
          <a:spLocks/>
        </xdr:cNvSpPr>
      </xdr:nvSpPr>
      <xdr:spPr>
        <a:xfrm>
          <a:off x="7200900" y="381952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14</xdr:col>
      <xdr:colOff>390525</xdr:colOff>
      <xdr:row>103</xdr:row>
      <xdr:rowOff>0</xdr:rowOff>
    </xdr:to>
    <xdr:sp>
      <xdr:nvSpPr>
        <xdr:cNvPr id="25" name="Rectangle 36"/>
        <xdr:cNvSpPr>
          <a:spLocks/>
        </xdr:cNvSpPr>
      </xdr:nvSpPr>
      <xdr:spPr>
        <a:xfrm>
          <a:off x="7334250" y="381952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103</xdr:row>
      <xdr:rowOff>0</xdr:rowOff>
    </xdr:from>
    <xdr:to>
      <xdr:col>14</xdr:col>
      <xdr:colOff>133350</xdr:colOff>
      <xdr:row>103</xdr:row>
      <xdr:rowOff>0</xdr:rowOff>
    </xdr:to>
    <xdr:sp>
      <xdr:nvSpPr>
        <xdr:cNvPr id="26" name="Rectangle 37"/>
        <xdr:cNvSpPr>
          <a:spLocks/>
        </xdr:cNvSpPr>
      </xdr:nvSpPr>
      <xdr:spPr>
        <a:xfrm>
          <a:off x="7277100" y="381952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99</xdr:row>
      <xdr:rowOff>85725</xdr:rowOff>
    </xdr:from>
    <xdr:to>
      <xdr:col>13</xdr:col>
      <xdr:colOff>942975</xdr:colOff>
      <xdr:row>102</xdr:row>
      <xdr:rowOff>152400</xdr:rowOff>
    </xdr:to>
    <xdr:sp>
      <xdr:nvSpPr>
        <xdr:cNvPr id="27" name="Rectangle 38"/>
        <xdr:cNvSpPr>
          <a:spLocks/>
        </xdr:cNvSpPr>
      </xdr:nvSpPr>
      <xdr:spPr>
        <a:xfrm>
          <a:off x="6991350" y="37328475"/>
          <a:ext cx="20288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122</xdr:row>
      <xdr:rowOff>0</xdr:rowOff>
    </xdr:from>
    <xdr:to>
      <xdr:col>13</xdr:col>
      <xdr:colOff>1028700</xdr:colOff>
      <xdr:row>122</xdr:row>
      <xdr:rowOff>0</xdr:rowOff>
    </xdr:to>
    <xdr:sp>
      <xdr:nvSpPr>
        <xdr:cNvPr id="28" name="Rectangle 39"/>
        <xdr:cNvSpPr>
          <a:spLocks/>
        </xdr:cNvSpPr>
      </xdr:nvSpPr>
      <xdr:spPr>
        <a:xfrm>
          <a:off x="7058025" y="450342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122</xdr:row>
      <xdr:rowOff>0</xdr:rowOff>
    </xdr:from>
    <xdr:to>
      <xdr:col>14</xdr:col>
      <xdr:colOff>419100</xdr:colOff>
      <xdr:row>122</xdr:row>
      <xdr:rowOff>0</xdr:rowOff>
    </xdr:to>
    <xdr:sp>
      <xdr:nvSpPr>
        <xdr:cNvPr id="29" name="Rectangle 40"/>
        <xdr:cNvSpPr>
          <a:spLocks/>
        </xdr:cNvSpPr>
      </xdr:nvSpPr>
      <xdr:spPr>
        <a:xfrm>
          <a:off x="7467600" y="450342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122</xdr:row>
      <xdr:rowOff>0</xdr:rowOff>
    </xdr:from>
    <xdr:to>
      <xdr:col>14</xdr:col>
      <xdr:colOff>361950</xdr:colOff>
      <xdr:row>122</xdr:row>
      <xdr:rowOff>0</xdr:rowOff>
    </xdr:to>
    <xdr:sp>
      <xdr:nvSpPr>
        <xdr:cNvPr id="30" name="Rectangle 41"/>
        <xdr:cNvSpPr>
          <a:spLocks/>
        </xdr:cNvSpPr>
      </xdr:nvSpPr>
      <xdr:spPr>
        <a:xfrm>
          <a:off x="7248525" y="450342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122</xdr:row>
      <xdr:rowOff>0</xdr:rowOff>
    </xdr:from>
    <xdr:to>
      <xdr:col>14</xdr:col>
      <xdr:colOff>247650</xdr:colOff>
      <xdr:row>122</xdr:row>
      <xdr:rowOff>0</xdr:rowOff>
    </xdr:to>
    <xdr:sp>
      <xdr:nvSpPr>
        <xdr:cNvPr id="31" name="Rectangle 42"/>
        <xdr:cNvSpPr>
          <a:spLocks/>
        </xdr:cNvSpPr>
      </xdr:nvSpPr>
      <xdr:spPr>
        <a:xfrm>
          <a:off x="7305675" y="450342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122</xdr:row>
      <xdr:rowOff>0</xdr:rowOff>
    </xdr:from>
    <xdr:to>
      <xdr:col>14</xdr:col>
      <xdr:colOff>152400</xdr:colOff>
      <xdr:row>122</xdr:row>
      <xdr:rowOff>0</xdr:rowOff>
    </xdr:to>
    <xdr:sp>
      <xdr:nvSpPr>
        <xdr:cNvPr id="32" name="Rectangle 43"/>
        <xdr:cNvSpPr>
          <a:spLocks/>
        </xdr:cNvSpPr>
      </xdr:nvSpPr>
      <xdr:spPr>
        <a:xfrm>
          <a:off x="7229475" y="450342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3" name="Rectangle 44"/>
        <xdr:cNvSpPr>
          <a:spLocks/>
        </xdr:cNvSpPr>
      </xdr:nvSpPr>
      <xdr:spPr>
        <a:xfrm>
          <a:off x="7191375" y="450342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4" name="Rectangle 45"/>
        <xdr:cNvSpPr>
          <a:spLocks/>
        </xdr:cNvSpPr>
      </xdr:nvSpPr>
      <xdr:spPr>
        <a:xfrm>
          <a:off x="7134225" y="450342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122</xdr:row>
      <xdr:rowOff>0</xdr:rowOff>
    </xdr:from>
    <xdr:to>
      <xdr:col>14</xdr:col>
      <xdr:colOff>295275</xdr:colOff>
      <xdr:row>122</xdr:row>
      <xdr:rowOff>0</xdr:rowOff>
    </xdr:to>
    <xdr:sp>
      <xdr:nvSpPr>
        <xdr:cNvPr id="35" name="Rectangle 46"/>
        <xdr:cNvSpPr>
          <a:spLocks/>
        </xdr:cNvSpPr>
      </xdr:nvSpPr>
      <xdr:spPr>
        <a:xfrm>
          <a:off x="7200900" y="450342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122</xdr:row>
      <xdr:rowOff>0</xdr:rowOff>
    </xdr:from>
    <xdr:to>
      <xdr:col>14</xdr:col>
      <xdr:colOff>390525</xdr:colOff>
      <xdr:row>122</xdr:row>
      <xdr:rowOff>0</xdr:rowOff>
    </xdr:to>
    <xdr:sp>
      <xdr:nvSpPr>
        <xdr:cNvPr id="36" name="Rectangle 47"/>
        <xdr:cNvSpPr>
          <a:spLocks/>
        </xdr:cNvSpPr>
      </xdr:nvSpPr>
      <xdr:spPr>
        <a:xfrm>
          <a:off x="7334250" y="450342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122</xdr:row>
      <xdr:rowOff>0</xdr:rowOff>
    </xdr:from>
    <xdr:to>
      <xdr:col>14</xdr:col>
      <xdr:colOff>133350</xdr:colOff>
      <xdr:row>122</xdr:row>
      <xdr:rowOff>0</xdr:rowOff>
    </xdr:to>
    <xdr:sp>
      <xdr:nvSpPr>
        <xdr:cNvPr id="37" name="Rectangle 48"/>
        <xdr:cNvSpPr>
          <a:spLocks/>
        </xdr:cNvSpPr>
      </xdr:nvSpPr>
      <xdr:spPr>
        <a:xfrm>
          <a:off x="7277100" y="450342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466725</xdr:colOff>
      <xdr:row>118</xdr:row>
      <xdr:rowOff>171450</xdr:rowOff>
    </xdr:from>
    <xdr:to>
      <xdr:col>13</xdr:col>
      <xdr:colOff>962025</xdr:colOff>
      <xdr:row>121</xdr:row>
      <xdr:rowOff>190500</xdr:rowOff>
    </xdr:to>
    <xdr:sp>
      <xdr:nvSpPr>
        <xdr:cNvPr id="38" name="Rectangle 49"/>
        <xdr:cNvSpPr>
          <a:spLocks/>
        </xdr:cNvSpPr>
      </xdr:nvSpPr>
      <xdr:spPr>
        <a:xfrm>
          <a:off x="7096125" y="44253150"/>
          <a:ext cx="1943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142</xdr:row>
      <xdr:rowOff>0</xdr:rowOff>
    </xdr:from>
    <xdr:to>
      <xdr:col>13</xdr:col>
      <xdr:colOff>1028700</xdr:colOff>
      <xdr:row>142</xdr:row>
      <xdr:rowOff>0</xdr:rowOff>
    </xdr:to>
    <xdr:sp>
      <xdr:nvSpPr>
        <xdr:cNvPr id="39" name="Rectangle 50"/>
        <xdr:cNvSpPr>
          <a:spLocks/>
        </xdr:cNvSpPr>
      </xdr:nvSpPr>
      <xdr:spPr>
        <a:xfrm>
          <a:off x="7058025" y="520541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142</xdr:row>
      <xdr:rowOff>0</xdr:rowOff>
    </xdr:from>
    <xdr:to>
      <xdr:col>14</xdr:col>
      <xdr:colOff>419100</xdr:colOff>
      <xdr:row>142</xdr:row>
      <xdr:rowOff>0</xdr:rowOff>
    </xdr:to>
    <xdr:sp>
      <xdr:nvSpPr>
        <xdr:cNvPr id="40" name="Rectangle 51"/>
        <xdr:cNvSpPr>
          <a:spLocks/>
        </xdr:cNvSpPr>
      </xdr:nvSpPr>
      <xdr:spPr>
        <a:xfrm>
          <a:off x="7467600" y="520541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142</xdr:row>
      <xdr:rowOff>0</xdr:rowOff>
    </xdr:from>
    <xdr:to>
      <xdr:col>14</xdr:col>
      <xdr:colOff>361950</xdr:colOff>
      <xdr:row>142</xdr:row>
      <xdr:rowOff>0</xdr:rowOff>
    </xdr:to>
    <xdr:sp>
      <xdr:nvSpPr>
        <xdr:cNvPr id="41" name="Rectangle 52"/>
        <xdr:cNvSpPr>
          <a:spLocks/>
        </xdr:cNvSpPr>
      </xdr:nvSpPr>
      <xdr:spPr>
        <a:xfrm>
          <a:off x="7248525" y="520541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142</xdr:row>
      <xdr:rowOff>0</xdr:rowOff>
    </xdr:from>
    <xdr:to>
      <xdr:col>14</xdr:col>
      <xdr:colOff>247650</xdr:colOff>
      <xdr:row>142</xdr:row>
      <xdr:rowOff>0</xdr:rowOff>
    </xdr:to>
    <xdr:sp>
      <xdr:nvSpPr>
        <xdr:cNvPr id="42" name="Rectangle 53"/>
        <xdr:cNvSpPr>
          <a:spLocks/>
        </xdr:cNvSpPr>
      </xdr:nvSpPr>
      <xdr:spPr>
        <a:xfrm>
          <a:off x="7305675" y="520541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142</xdr:row>
      <xdr:rowOff>0</xdr:rowOff>
    </xdr:from>
    <xdr:to>
      <xdr:col>14</xdr:col>
      <xdr:colOff>152400</xdr:colOff>
      <xdr:row>142</xdr:row>
      <xdr:rowOff>0</xdr:rowOff>
    </xdr:to>
    <xdr:sp>
      <xdr:nvSpPr>
        <xdr:cNvPr id="43" name="Rectangle 54"/>
        <xdr:cNvSpPr>
          <a:spLocks/>
        </xdr:cNvSpPr>
      </xdr:nvSpPr>
      <xdr:spPr>
        <a:xfrm>
          <a:off x="7229475" y="52054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142</xdr:row>
      <xdr:rowOff>0</xdr:rowOff>
    </xdr:from>
    <xdr:to>
      <xdr:col>14</xdr:col>
      <xdr:colOff>0</xdr:colOff>
      <xdr:row>142</xdr:row>
      <xdr:rowOff>0</xdr:rowOff>
    </xdr:to>
    <xdr:sp>
      <xdr:nvSpPr>
        <xdr:cNvPr id="44" name="Rectangle 55"/>
        <xdr:cNvSpPr>
          <a:spLocks/>
        </xdr:cNvSpPr>
      </xdr:nvSpPr>
      <xdr:spPr>
        <a:xfrm>
          <a:off x="7191375" y="520541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142</xdr:row>
      <xdr:rowOff>0</xdr:rowOff>
    </xdr:from>
    <xdr:to>
      <xdr:col>14</xdr:col>
      <xdr:colOff>0</xdr:colOff>
      <xdr:row>142</xdr:row>
      <xdr:rowOff>0</xdr:rowOff>
    </xdr:to>
    <xdr:sp>
      <xdr:nvSpPr>
        <xdr:cNvPr id="45" name="Rectangle 56"/>
        <xdr:cNvSpPr>
          <a:spLocks/>
        </xdr:cNvSpPr>
      </xdr:nvSpPr>
      <xdr:spPr>
        <a:xfrm>
          <a:off x="7134225" y="520541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142</xdr:row>
      <xdr:rowOff>0</xdr:rowOff>
    </xdr:from>
    <xdr:to>
      <xdr:col>14</xdr:col>
      <xdr:colOff>295275</xdr:colOff>
      <xdr:row>142</xdr:row>
      <xdr:rowOff>0</xdr:rowOff>
    </xdr:to>
    <xdr:sp>
      <xdr:nvSpPr>
        <xdr:cNvPr id="46" name="Rectangle 57"/>
        <xdr:cNvSpPr>
          <a:spLocks/>
        </xdr:cNvSpPr>
      </xdr:nvSpPr>
      <xdr:spPr>
        <a:xfrm>
          <a:off x="7200900" y="520541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142</xdr:row>
      <xdr:rowOff>0</xdr:rowOff>
    </xdr:from>
    <xdr:to>
      <xdr:col>14</xdr:col>
      <xdr:colOff>390525</xdr:colOff>
      <xdr:row>142</xdr:row>
      <xdr:rowOff>0</xdr:rowOff>
    </xdr:to>
    <xdr:sp>
      <xdr:nvSpPr>
        <xdr:cNvPr id="47" name="Rectangle 58"/>
        <xdr:cNvSpPr>
          <a:spLocks/>
        </xdr:cNvSpPr>
      </xdr:nvSpPr>
      <xdr:spPr>
        <a:xfrm>
          <a:off x="7334250" y="520541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142</xdr:row>
      <xdr:rowOff>0</xdr:rowOff>
    </xdr:from>
    <xdr:to>
      <xdr:col>14</xdr:col>
      <xdr:colOff>133350</xdr:colOff>
      <xdr:row>142</xdr:row>
      <xdr:rowOff>0</xdr:rowOff>
    </xdr:to>
    <xdr:sp>
      <xdr:nvSpPr>
        <xdr:cNvPr id="48" name="Rectangle 59"/>
        <xdr:cNvSpPr>
          <a:spLocks/>
        </xdr:cNvSpPr>
      </xdr:nvSpPr>
      <xdr:spPr>
        <a:xfrm>
          <a:off x="7277100" y="520541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138</xdr:row>
      <xdr:rowOff>66675</xdr:rowOff>
    </xdr:from>
    <xdr:to>
      <xdr:col>13</xdr:col>
      <xdr:colOff>895350</xdr:colOff>
      <xdr:row>141</xdr:row>
      <xdr:rowOff>123825</xdr:rowOff>
    </xdr:to>
    <xdr:sp>
      <xdr:nvSpPr>
        <xdr:cNvPr id="49" name="Rectangle 60"/>
        <xdr:cNvSpPr>
          <a:spLocks/>
        </xdr:cNvSpPr>
      </xdr:nvSpPr>
      <xdr:spPr>
        <a:xfrm>
          <a:off x="7058025" y="511683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167</xdr:row>
      <xdr:rowOff>0</xdr:rowOff>
    </xdr:from>
    <xdr:to>
      <xdr:col>13</xdr:col>
      <xdr:colOff>1028700</xdr:colOff>
      <xdr:row>167</xdr:row>
      <xdr:rowOff>0</xdr:rowOff>
    </xdr:to>
    <xdr:sp>
      <xdr:nvSpPr>
        <xdr:cNvPr id="50" name="Rectangle 61"/>
        <xdr:cNvSpPr>
          <a:spLocks/>
        </xdr:cNvSpPr>
      </xdr:nvSpPr>
      <xdr:spPr>
        <a:xfrm>
          <a:off x="7058025" y="591026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167</xdr:row>
      <xdr:rowOff>0</xdr:rowOff>
    </xdr:from>
    <xdr:to>
      <xdr:col>14</xdr:col>
      <xdr:colOff>419100</xdr:colOff>
      <xdr:row>167</xdr:row>
      <xdr:rowOff>0</xdr:rowOff>
    </xdr:to>
    <xdr:sp>
      <xdr:nvSpPr>
        <xdr:cNvPr id="51" name="Rectangle 62"/>
        <xdr:cNvSpPr>
          <a:spLocks/>
        </xdr:cNvSpPr>
      </xdr:nvSpPr>
      <xdr:spPr>
        <a:xfrm>
          <a:off x="7467600" y="591026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167</xdr:row>
      <xdr:rowOff>0</xdr:rowOff>
    </xdr:from>
    <xdr:to>
      <xdr:col>14</xdr:col>
      <xdr:colOff>361950</xdr:colOff>
      <xdr:row>167</xdr:row>
      <xdr:rowOff>0</xdr:rowOff>
    </xdr:to>
    <xdr:sp>
      <xdr:nvSpPr>
        <xdr:cNvPr id="52" name="Rectangle 63"/>
        <xdr:cNvSpPr>
          <a:spLocks/>
        </xdr:cNvSpPr>
      </xdr:nvSpPr>
      <xdr:spPr>
        <a:xfrm>
          <a:off x="7248525" y="591026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167</xdr:row>
      <xdr:rowOff>0</xdr:rowOff>
    </xdr:from>
    <xdr:to>
      <xdr:col>14</xdr:col>
      <xdr:colOff>247650</xdr:colOff>
      <xdr:row>167</xdr:row>
      <xdr:rowOff>0</xdr:rowOff>
    </xdr:to>
    <xdr:sp>
      <xdr:nvSpPr>
        <xdr:cNvPr id="53" name="Rectangle 64"/>
        <xdr:cNvSpPr>
          <a:spLocks/>
        </xdr:cNvSpPr>
      </xdr:nvSpPr>
      <xdr:spPr>
        <a:xfrm>
          <a:off x="7305675" y="591026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167</xdr:row>
      <xdr:rowOff>0</xdr:rowOff>
    </xdr:from>
    <xdr:to>
      <xdr:col>14</xdr:col>
      <xdr:colOff>152400</xdr:colOff>
      <xdr:row>167</xdr:row>
      <xdr:rowOff>0</xdr:rowOff>
    </xdr:to>
    <xdr:sp>
      <xdr:nvSpPr>
        <xdr:cNvPr id="54" name="Rectangle 65"/>
        <xdr:cNvSpPr>
          <a:spLocks/>
        </xdr:cNvSpPr>
      </xdr:nvSpPr>
      <xdr:spPr>
        <a:xfrm>
          <a:off x="7229475" y="591026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167</xdr:row>
      <xdr:rowOff>0</xdr:rowOff>
    </xdr:from>
    <xdr:to>
      <xdr:col>14</xdr:col>
      <xdr:colOff>0</xdr:colOff>
      <xdr:row>167</xdr:row>
      <xdr:rowOff>0</xdr:rowOff>
    </xdr:to>
    <xdr:sp>
      <xdr:nvSpPr>
        <xdr:cNvPr id="55" name="Rectangle 66"/>
        <xdr:cNvSpPr>
          <a:spLocks/>
        </xdr:cNvSpPr>
      </xdr:nvSpPr>
      <xdr:spPr>
        <a:xfrm>
          <a:off x="7191375" y="591026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167</xdr:row>
      <xdr:rowOff>0</xdr:rowOff>
    </xdr:from>
    <xdr:to>
      <xdr:col>14</xdr:col>
      <xdr:colOff>0</xdr:colOff>
      <xdr:row>167</xdr:row>
      <xdr:rowOff>0</xdr:rowOff>
    </xdr:to>
    <xdr:sp>
      <xdr:nvSpPr>
        <xdr:cNvPr id="56" name="Rectangle 67"/>
        <xdr:cNvSpPr>
          <a:spLocks/>
        </xdr:cNvSpPr>
      </xdr:nvSpPr>
      <xdr:spPr>
        <a:xfrm>
          <a:off x="7134225" y="591026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167</xdr:row>
      <xdr:rowOff>0</xdr:rowOff>
    </xdr:from>
    <xdr:to>
      <xdr:col>14</xdr:col>
      <xdr:colOff>295275</xdr:colOff>
      <xdr:row>167</xdr:row>
      <xdr:rowOff>0</xdr:rowOff>
    </xdr:to>
    <xdr:sp>
      <xdr:nvSpPr>
        <xdr:cNvPr id="57" name="Rectangle 68"/>
        <xdr:cNvSpPr>
          <a:spLocks/>
        </xdr:cNvSpPr>
      </xdr:nvSpPr>
      <xdr:spPr>
        <a:xfrm>
          <a:off x="7200900" y="591026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167</xdr:row>
      <xdr:rowOff>0</xdr:rowOff>
    </xdr:from>
    <xdr:to>
      <xdr:col>14</xdr:col>
      <xdr:colOff>390525</xdr:colOff>
      <xdr:row>167</xdr:row>
      <xdr:rowOff>0</xdr:rowOff>
    </xdr:to>
    <xdr:sp>
      <xdr:nvSpPr>
        <xdr:cNvPr id="58" name="Rectangle 69"/>
        <xdr:cNvSpPr>
          <a:spLocks/>
        </xdr:cNvSpPr>
      </xdr:nvSpPr>
      <xdr:spPr>
        <a:xfrm>
          <a:off x="7334250" y="591026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167</xdr:row>
      <xdr:rowOff>0</xdr:rowOff>
    </xdr:from>
    <xdr:to>
      <xdr:col>14</xdr:col>
      <xdr:colOff>133350</xdr:colOff>
      <xdr:row>167</xdr:row>
      <xdr:rowOff>0</xdr:rowOff>
    </xdr:to>
    <xdr:sp>
      <xdr:nvSpPr>
        <xdr:cNvPr id="59" name="Rectangle 70"/>
        <xdr:cNvSpPr>
          <a:spLocks/>
        </xdr:cNvSpPr>
      </xdr:nvSpPr>
      <xdr:spPr>
        <a:xfrm>
          <a:off x="7277100" y="591026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163</xdr:row>
      <xdr:rowOff>57150</xdr:rowOff>
    </xdr:from>
    <xdr:to>
      <xdr:col>13</xdr:col>
      <xdr:colOff>866775</xdr:colOff>
      <xdr:row>166</xdr:row>
      <xdr:rowOff>171450</xdr:rowOff>
    </xdr:to>
    <xdr:sp>
      <xdr:nvSpPr>
        <xdr:cNvPr id="60" name="Rectangle 71"/>
        <xdr:cNvSpPr>
          <a:spLocks/>
        </xdr:cNvSpPr>
      </xdr:nvSpPr>
      <xdr:spPr>
        <a:xfrm>
          <a:off x="7029450" y="58207275"/>
          <a:ext cx="1914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194</xdr:row>
      <xdr:rowOff>0</xdr:rowOff>
    </xdr:from>
    <xdr:to>
      <xdr:col>13</xdr:col>
      <xdr:colOff>1028700</xdr:colOff>
      <xdr:row>194</xdr:row>
      <xdr:rowOff>0</xdr:rowOff>
    </xdr:to>
    <xdr:sp>
      <xdr:nvSpPr>
        <xdr:cNvPr id="61" name="Rectangle 72"/>
        <xdr:cNvSpPr>
          <a:spLocks/>
        </xdr:cNvSpPr>
      </xdr:nvSpPr>
      <xdr:spPr>
        <a:xfrm>
          <a:off x="7058025" y="661511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194</xdr:row>
      <xdr:rowOff>0</xdr:rowOff>
    </xdr:from>
    <xdr:to>
      <xdr:col>14</xdr:col>
      <xdr:colOff>419100</xdr:colOff>
      <xdr:row>194</xdr:row>
      <xdr:rowOff>0</xdr:rowOff>
    </xdr:to>
    <xdr:sp>
      <xdr:nvSpPr>
        <xdr:cNvPr id="62" name="Rectangle 73"/>
        <xdr:cNvSpPr>
          <a:spLocks/>
        </xdr:cNvSpPr>
      </xdr:nvSpPr>
      <xdr:spPr>
        <a:xfrm>
          <a:off x="7467600" y="661511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194</xdr:row>
      <xdr:rowOff>0</xdr:rowOff>
    </xdr:from>
    <xdr:to>
      <xdr:col>14</xdr:col>
      <xdr:colOff>361950</xdr:colOff>
      <xdr:row>194</xdr:row>
      <xdr:rowOff>0</xdr:rowOff>
    </xdr:to>
    <xdr:sp>
      <xdr:nvSpPr>
        <xdr:cNvPr id="63" name="Rectangle 74"/>
        <xdr:cNvSpPr>
          <a:spLocks/>
        </xdr:cNvSpPr>
      </xdr:nvSpPr>
      <xdr:spPr>
        <a:xfrm>
          <a:off x="7248525" y="661511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194</xdr:row>
      <xdr:rowOff>0</xdr:rowOff>
    </xdr:from>
    <xdr:to>
      <xdr:col>14</xdr:col>
      <xdr:colOff>247650</xdr:colOff>
      <xdr:row>194</xdr:row>
      <xdr:rowOff>0</xdr:rowOff>
    </xdr:to>
    <xdr:sp>
      <xdr:nvSpPr>
        <xdr:cNvPr id="64" name="Rectangle 75"/>
        <xdr:cNvSpPr>
          <a:spLocks/>
        </xdr:cNvSpPr>
      </xdr:nvSpPr>
      <xdr:spPr>
        <a:xfrm>
          <a:off x="7305675" y="661511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194</xdr:row>
      <xdr:rowOff>0</xdr:rowOff>
    </xdr:from>
    <xdr:to>
      <xdr:col>14</xdr:col>
      <xdr:colOff>152400</xdr:colOff>
      <xdr:row>194</xdr:row>
      <xdr:rowOff>0</xdr:rowOff>
    </xdr:to>
    <xdr:sp>
      <xdr:nvSpPr>
        <xdr:cNvPr id="65" name="Rectangle 76"/>
        <xdr:cNvSpPr>
          <a:spLocks/>
        </xdr:cNvSpPr>
      </xdr:nvSpPr>
      <xdr:spPr>
        <a:xfrm>
          <a:off x="7229475" y="66151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194</xdr:row>
      <xdr:rowOff>0</xdr:rowOff>
    </xdr:from>
    <xdr:to>
      <xdr:col>14</xdr:col>
      <xdr:colOff>0</xdr:colOff>
      <xdr:row>194</xdr:row>
      <xdr:rowOff>0</xdr:rowOff>
    </xdr:to>
    <xdr:sp>
      <xdr:nvSpPr>
        <xdr:cNvPr id="66" name="Rectangle 77"/>
        <xdr:cNvSpPr>
          <a:spLocks/>
        </xdr:cNvSpPr>
      </xdr:nvSpPr>
      <xdr:spPr>
        <a:xfrm>
          <a:off x="7191375" y="661511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194</xdr:row>
      <xdr:rowOff>0</xdr:rowOff>
    </xdr:from>
    <xdr:to>
      <xdr:col>14</xdr:col>
      <xdr:colOff>0</xdr:colOff>
      <xdr:row>194</xdr:row>
      <xdr:rowOff>0</xdr:rowOff>
    </xdr:to>
    <xdr:sp>
      <xdr:nvSpPr>
        <xdr:cNvPr id="67" name="Rectangle 78"/>
        <xdr:cNvSpPr>
          <a:spLocks/>
        </xdr:cNvSpPr>
      </xdr:nvSpPr>
      <xdr:spPr>
        <a:xfrm>
          <a:off x="7134225" y="661511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194</xdr:row>
      <xdr:rowOff>0</xdr:rowOff>
    </xdr:from>
    <xdr:to>
      <xdr:col>14</xdr:col>
      <xdr:colOff>295275</xdr:colOff>
      <xdr:row>194</xdr:row>
      <xdr:rowOff>0</xdr:rowOff>
    </xdr:to>
    <xdr:sp>
      <xdr:nvSpPr>
        <xdr:cNvPr id="68" name="Rectangle 79"/>
        <xdr:cNvSpPr>
          <a:spLocks/>
        </xdr:cNvSpPr>
      </xdr:nvSpPr>
      <xdr:spPr>
        <a:xfrm>
          <a:off x="7200900" y="661511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194</xdr:row>
      <xdr:rowOff>0</xdr:rowOff>
    </xdr:from>
    <xdr:to>
      <xdr:col>14</xdr:col>
      <xdr:colOff>390525</xdr:colOff>
      <xdr:row>194</xdr:row>
      <xdr:rowOff>0</xdr:rowOff>
    </xdr:to>
    <xdr:sp>
      <xdr:nvSpPr>
        <xdr:cNvPr id="69" name="Rectangle 80"/>
        <xdr:cNvSpPr>
          <a:spLocks/>
        </xdr:cNvSpPr>
      </xdr:nvSpPr>
      <xdr:spPr>
        <a:xfrm>
          <a:off x="7334250" y="661511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194</xdr:row>
      <xdr:rowOff>0</xdr:rowOff>
    </xdr:from>
    <xdr:to>
      <xdr:col>14</xdr:col>
      <xdr:colOff>133350</xdr:colOff>
      <xdr:row>194</xdr:row>
      <xdr:rowOff>0</xdr:rowOff>
    </xdr:to>
    <xdr:sp>
      <xdr:nvSpPr>
        <xdr:cNvPr id="70" name="Rectangle 81"/>
        <xdr:cNvSpPr>
          <a:spLocks/>
        </xdr:cNvSpPr>
      </xdr:nvSpPr>
      <xdr:spPr>
        <a:xfrm>
          <a:off x="7277100" y="661511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457200</xdr:colOff>
      <xdr:row>190</xdr:row>
      <xdr:rowOff>57150</xdr:rowOff>
    </xdr:from>
    <xdr:to>
      <xdr:col>13</xdr:col>
      <xdr:colOff>923925</xdr:colOff>
      <xdr:row>193</xdr:row>
      <xdr:rowOff>209550</xdr:rowOff>
    </xdr:to>
    <xdr:sp>
      <xdr:nvSpPr>
        <xdr:cNvPr id="71" name="Rectangle 82"/>
        <xdr:cNvSpPr>
          <a:spLocks/>
        </xdr:cNvSpPr>
      </xdr:nvSpPr>
      <xdr:spPr>
        <a:xfrm>
          <a:off x="7086600" y="65255775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221</xdr:row>
      <xdr:rowOff>0</xdr:rowOff>
    </xdr:from>
    <xdr:to>
      <xdr:col>13</xdr:col>
      <xdr:colOff>1028700</xdr:colOff>
      <xdr:row>221</xdr:row>
      <xdr:rowOff>0</xdr:rowOff>
    </xdr:to>
    <xdr:sp>
      <xdr:nvSpPr>
        <xdr:cNvPr id="72" name="Rectangle 83"/>
        <xdr:cNvSpPr>
          <a:spLocks/>
        </xdr:cNvSpPr>
      </xdr:nvSpPr>
      <xdr:spPr>
        <a:xfrm>
          <a:off x="7058025" y="731710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221</xdr:row>
      <xdr:rowOff>0</xdr:rowOff>
    </xdr:from>
    <xdr:to>
      <xdr:col>14</xdr:col>
      <xdr:colOff>419100</xdr:colOff>
      <xdr:row>221</xdr:row>
      <xdr:rowOff>0</xdr:rowOff>
    </xdr:to>
    <xdr:sp>
      <xdr:nvSpPr>
        <xdr:cNvPr id="73" name="Rectangle 84"/>
        <xdr:cNvSpPr>
          <a:spLocks/>
        </xdr:cNvSpPr>
      </xdr:nvSpPr>
      <xdr:spPr>
        <a:xfrm>
          <a:off x="7467600" y="731710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221</xdr:row>
      <xdr:rowOff>0</xdr:rowOff>
    </xdr:from>
    <xdr:to>
      <xdr:col>14</xdr:col>
      <xdr:colOff>361950</xdr:colOff>
      <xdr:row>221</xdr:row>
      <xdr:rowOff>0</xdr:rowOff>
    </xdr:to>
    <xdr:sp>
      <xdr:nvSpPr>
        <xdr:cNvPr id="74" name="Rectangle 85"/>
        <xdr:cNvSpPr>
          <a:spLocks/>
        </xdr:cNvSpPr>
      </xdr:nvSpPr>
      <xdr:spPr>
        <a:xfrm>
          <a:off x="7248525" y="731710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221</xdr:row>
      <xdr:rowOff>0</xdr:rowOff>
    </xdr:from>
    <xdr:to>
      <xdr:col>14</xdr:col>
      <xdr:colOff>247650</xdr:colOff>
      <xdr:row>221</xdr:row>
      <xdr:rowOff>0</xdr:rowOff>
    </xdr:to>
    <xdr:sp>
      <xdr:nvSpPr>
        <xdr:cNvPr id="75" name="Rectangle 86"/>
        <xdr:cNvSpPr>
          <a:spLocks/>
        </xdr:cNvSpPr>
      </xdr:nvSpPr>
      <xdr:spPr>
        <a:xfrm>
          <a:off x="7305675" y="731710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221</xdr:row>
      <xdr:rowOff>0</xdr:rowOff>
    </xdr:from>
    <xdr:to>
      <xdr:col>14</xdr:col>
      <xdr:colOff>152400</xdr:colOff>
      <xdr:row>221</xdr:row>
      <xdr:rowOff>0</xdr:rowOff>
    </xdr:to>
    <xdr:sp>
      <xdr:nvSpPr>
        <xdr:cNvPr id="76" name="Rectangle 87"/>
        <xdr:cNvSpPr>
          <a:spLocks/>
        </xdr:cNvSpPr>
      </xdr:nvSpPr>
      <xdr:spPr>
        <a:xfrm>
          <a:off x="7229475" y="731710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221</xdr:row>
      <xdr:rowOff>0</xdr:rowOff>
    </xdr:from>
    <xdr:to>
      <xdr:col>14</xdr:col>
      <xdr:colOff>0</xdr:colOff>
      <xdr:row>221</xdr:row>
      <xdr:rowOff>0</xdr:rowOff>
    </xdr:to>
    <xdr:sp>
      <xdr:nvSpPr>
        <xdr:cNvPr id="77" name="Rectangle 88"/>
        <xdr:cNvSpPr>
          <a:spLocks/>
        </xdr:cNvSpPr>
      </xdr:nvSpPr>
      <xdr:spPr>
        <a:xfrm>
          <a:off x="7191375" y="731710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221</xdr:row>
      <xdr:rowOff>0</xdr:rowOff>
    </xdr:from>
    <xdr:to>
      <xdr:col>14</xdr:col>
      <xdr:colOff>0</xdr:colOff>
      <xdr:row>221</xdr:row>
      <xdr:rowOff>0</xdr:rowOff>
    </xdr:to>
    <xdr:sp>
      <xdr:nvSpPr>
        <xdr:cNvPr id="78" name="Rectangle 89"/>
        <xdr:cNvSpPr>
          <a:spLocks/>
        </xdr:cNvSpPr>
      </xdr:nvSpPr>
      <xdr:spPr>
        <a:xfrm>
          <a:off x="7134225" y="731710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221</xdr:row>
      <xdr:rowOff>0</xdr:rowOff>
    </xdr:from>
    <xdr:to>
      <xdr:col>14</xdr:col>
      <xdr:colOff>295275</xdr:colOff>
      <xdr:row>221</xdr:row>
      <xdr:rowOff>0</xdr:rowOff>
    </xdr:to>
    <xdr:sp>
      <xdr:nvSpPr>
        <xdr:cNvPr id="79" name="Rectangle 90"/>
        <xdr:cNvSpPr>
          <a:spLocks/>
        </xdr:cNvSpPr>
      </xdr:nvSpPr>
      <xdr:spPr>
        <a:xfrm>
          <a:off x="7200900" y="731710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221</xdr:row>
      <xdr:rowOff>0</xdr:rowOff>
    </xdr:from>
    <xdr:to>
      <xdr:col>14</xdr:col>
      <xdr:colOff>390525</xdr:colOff>
      <xdr:row>221</xdr:row>
      <xdr:rowOff>0</xdr:rowOff>
    </xdr:to>
    <xdr:sp>
      <xdr:nvSpPr>
        <xdr:cNvPr id="80" name="Rectangle 91"/>
        <xdr:cNvSpPr>
          <a:spLocks/>
        </xdr:cNvSpPr>
      </xdr:nvSpPr>
      <xdr:spPr>
        <a:xfrm>
          <a:off x="7334250" y="731710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221</xdr:row>
      <xdr:rowOff>0</xdr:rowOff>
    </xdr:from>
    <xdr:to>
      <xdr:col>14</xdr:col>
      <xdr:colOff>133350</xdr:colOff>
      <xdr:row>221</xdr:row>
      <xdr:rowOff>0</xdr:rowOff>
    </xdr:to>
    <xdr:sp>
      <xdr:nvSpPr>
        <xdr:cNvPr id="81" name="Rectangle 92"/>
        <xdr:cNvSpPr>
          <a:spLocks/>
        </xdr:cNvSpPr>
      </xdr:nvSpPr>
      <xdr:spPr>
        <a:xfrm>
          <a:off x="7277100" y="731710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217</xdr:row>
      <xdr:rowOff>133350</xdr:rowOff>
    </xdr:from>
    <xdr:to>
      <xdr:col>13</xdr:col>
      <xdr:colOff>838200</xdr:colOff>
      <xdr:row>220</xdr:row>
      <xdr:rowOff>190500</xdr:rowOff>
    </xdr:to>
    <xdr:sp>
      <xdr:nvSpPr>
        <xdr:cNvPr id="82" name="Rectangle 93"/>
        <xdr:cNvSpPr>
          <a:spLocks/>
        </xdr:cNvSpPr>
      </xdr:nvSpPr>
      <xdr:spPr>
        <a:xfrm>
          <a:off x="7000875" y="723519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238</xdr:row>
      <xdr:rowOff>0</xdr:rowOff>
    </xdr:from>
    <xdr:to>
      <xdr:col>13</xdr:col>
      <xdr:colOff>1028700</xdr:colOff>
      <xdr:row>238</xdr:row>
      <xdr:rowOff>0</xdr:rowOff>
    </xdr:to>
    <xdr:sp>
      <xdr:nvSpPr>
        <xdr:cNvPr id="83" name="Rectangle 94"/>
        <xdr:cNvSpPr>
          <a:spLocks/>
        </xdr:cNvSpPr>
      </xdr:nvSpPr>
      <xdr:spPr>
        <a:xfrm>
          <a:off x="7058025" y="800100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238</xdr:row>
      <xdr:rowOff>0</xdr:rowOff>
    </xdr:from>
    <xdr:to>
      <xdr:col>14</xdr:col>
      <xdr:colOff>419100</xdr:colOff>
      <xdr:row>238</xdr:row>
      <xdr:rowOff>0</xdr:rowOff>
    </xdr:to>
    <xdr:sp>
      <xdr:nvSpPr>
        <xdr:cNvPr id="84" name="Rectangle 95"/>
        <xdr:cNvSpPr>
          <a:spLocks/>
        </xdr:cNvSpPr>
      </xdr:nvSpPr>
      <xdr:spPr>
        <a:xfrm>
          <a:off x="7467600" y="800100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238</xdr:row>
      <xdr:rowOff>0</xdr:rowOff>
    </xdr:from>
    <xdr:to>
      <xdr:col>14</xdr:col>
      <xdr:colOff>361950</xdr:colOff>
      <xdr:row>238</xdr:row>
      <xdr:rowOff>0</xdr:rowOff>
    </xdr:to>
    <xdr:sp>
      <xdr:nvSpPr>
        <xdr:cNvPr id="85" name="Rectangle 96"/>
        <xdr:cNvSpPr>
          <a:spLocks/>
        </xdr:cNvSpPr>
      </xdr:nvSpPr>
      <xdr:spPr>
        <a:xfrm>
          <a:off x="7248525" y="800100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238</xdr:row>
      <xdr:rowOff>0</xdr:rowOff>
    </xdr:from>
    <xdr:to>
      <xdr:col>14</xdr:col>
      <xdr:colOff>247650</xdr:colOff>
      <xdr:row>238</xdr:row>
      <xdr:rowOff>0</xdr:rowOff>
    </xdr:to>
    <xdr:sp>
      <xdr:nvSpPr>
        <xdr:cNvPr id="86" name="Rectangle 97"/>
        <xdr:cNvSpPr>
          <a:spLocks/>
        </xdr:cNvSpPr>
      </xdr:nvSpPr>
      <xdr:spPr>
        <a:xfrm>
          <a:off x="7305675" y="800100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238</xdr:row>
      <xdr:rowOff>0</xdr:rowOff>
    </xdr:from>
    <xdr:to>
      <xdr:col>14</xdr:col>
      <xdr:colOff>152400</xdr:colOff>
      <xdr:row>238</xdr:row>
      <xdr:rowOff>0</xdr:rowOff>
    </xdr:to>
    <xdr:sp>
      <xdr:nvSpPr>
        <xdr:cNvPr id="87" name="Rectangle 98"/>
        <xdr:cNvSpPr>
          <a:spLocks/>
        </xdr:cNvSpPr>
      </xdr:nvSpPr>
      <xdr:spPr>
        <a:xfrm>
          <a:off x="7229475" y="800100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238</xdr:row>
      <xdr:rowOff>0</xdr:rowOff>
    </xdr:from>
    <xdr:to>
      <xdr:col>14</xdr:col>
      <xdr:colOff>0</xdr:colOff>
      <xdr:row>238</xdr:row>
      <xdr:rowOff>0</xdr:rowOff>
    </xdr:to>
    <xdr:sp>
      <xdr:nvSpPr>
        <xdr:cNvPr id="88" name="Rectangle 99"/>
        <xdr:cNvSpPr>
          <a:spLocks/>
        </xdr:cNvSpPr>
      </xdr:nvSpPr>
      <xdr:spPr>
        <a:xfrm>
          <a:off x="7191375" y="800100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238</xdr:row>
      <xdr:rowOff>0</xdr:rowOff>
    </xdr:from>
    <xdr:to>
      <xdr:col>14</xdr:col>
      <xdr:colOff>0</xdr:colOff>
      <xdr:row>238</xdr:row>
      <xdr:rowOff>0</xdr:rowOff>
    </xdr:to>
    <xdr:sp>
      <xdr:nvSpPr>
        <xdr:cNvPr id="89" name="Rectangle 100"/>
        <xdr:cNvSpPr>
          <a:spLocks/>
        </xdr:cNvSpPr>
      </xdr:nvSpPr>
      <xdr:spPr>
        <a:xfrm>
          <a:off x="7134225" y="800100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238</xdr:row>
      <xdr:rowOff>0</xdr:rowOff>
    </xdr:from>
    <xdr:to>
      <xdr:col>14</xdr:col>
      <xdr:colOff>295275</xdr:colOff>
      <xdr:row>238</xdr:row>
      <xdr:rowOff>0</xdr:rowOff>
    </xdr:to>
    <xdr:sp>
      <xdr:nvSpPr>
        <xdr:cNvPr id="90" name="Rectangle 101"/>
        <xdr:cNvSpPr>
          <a:spLocks/>
        </xdr:cNvSpPr>
      </xdr:nvSpPr>
      <xdr:spPr>
        <a:xfrm>
          <a:off x="7200900" y="800100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238</xdr:row>
      <xdr:rowOff>0</xdr:rowOff>
    </xdr:from>
    <xdr:to>
      <xdr:col>14</xdr:col>
      <xdr:colOff>390525</xdr:colOff>
      <xdr:row>238</xdr:row>
      <xdr:rowOff>0</xdr:rowOff>
    </xdr:to>
    <xdr:sp>
      <xdr:nvSpPr>
        <xdr:cNvPr id="91" name="Rectangle 102"/>
        <xdr:cNvSpPr>
          <a:spLocks/>
        </xdr:cNvSpPr>
      </xdr:nvSpPr>
      <xdr:spPr>
        <a:xfrm>
          <a:off x="7334250" y="800100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238</xdr:row>
      <xdr:rowOff>0</xdr:rowOff>
    </xdr:from>
    <xdr:to>
      <xdr:col>14</xdr:col>
      <xdr:colOff>133350</xdr:colOff>
      <xdr:row>238</xdr:row>
      <xdr:rowOff>0</xdr:rowOff>
    </xdr:to>
    <xdr:sp>
      <xdr:nvSpPr>
        <xdr:cNvPr id="92" name="Rectangle 103"/>
        <xdr:cNvSpPr>
          <a:spLocks/>
        </xdr:cNvSpPr>
      </xdr:nvSpPr>
      <xdr:spPr>
        <a:xfrm>
          <a:off x="7277100" y="800100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234</xdr:row>
      <xdr:rowOff>38100</xdr:rowOff>
    </xdr:from>
    <xdr:to>
      <xdr:col>13</xdr:col>
      <xdr:colOff>885825</xdr:colOff>
      <xdr:row>237</xdr:row>
      <xdr:rowOff>190500</xdr:rowOff>
    </xdr:to>
    <xdr:sp>
      <xdr:nvSpPr>
        <xdr:cNvPr id="93" name="Rectangle 104"/>
        <xdr:cNvSpPr>
          <a:spLocks/>
        </xdr:cNvSpPr>
      </xdr:nvSpPr>
      <xdr:spPr>
        <a:xfrm>
          <a:off x="6991350" y="790956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243</xdr:row>
      <xdr:rowOff>0</xdr:rowOff>
    </xdr:from>
    <xdr:to>
      <xdr:col>13</xdr:col>
      <xdr:colOff>1028700</xdr:colOff>
      <xdr:row>243</xdr:row>
      <xdr:rowOff>0</xdr:rowOff>
    </xdr:to>
    <xdr:sp>
      <xdr:nvSpPr>
        <xdr:cNvPr id="94" name="Rectangle 105"/>
        <xdr:cNvSpPr>
          <a:spLocks/>
        </xdr:cNvSpPr>
      </xdr:nvSpPr>
      <xdr:spPr>
        <a:xfrm>
          <a:off x="7058025" y="823912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243</xdr:row>
      <xdr:rowOff>0</xdr:rowOff>
    </xdr:from>
    <xdr:to>
      <xdr:col>14</xdr:col>
      <xdr:colOff>419100</xdr:colOff>
      <xdr:row>243</xdr:row>
      <xdr:rowOff>0</xdr:rowOff>
    </xdr:to>
    <xdr:sp>
      <xdr:nvSpPr>
        <xdr:cNvPr id="95" name="Rectangle 106"/>
        <xdr:cNvSpPr>
          <a:spLocks/>
        </xdr:cNvSpPr>
      </xdr:nvSpPr>
      <xdr:spPr>
        <a:xfrm>
          <a:off x="7467600" y="823912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243</xdr:row>
      <xdr:rowOff>0</xdr:rowOff>
    </xdr:from>
    <xdr:to>
      <xdr:col>14</xdr:col>
      <xdr:colOff>361950</xdr:colOff>
      <xdr:row>243</xdr:row>
      <xdr:rowOff>0</xdr:rowOff>
    </xdr:to>
    <xdr:sp>
      <xdr:nvSpPr>
        <xdr:cNvPr id="96" name="Rectangle 107"/>
        <xdr:cNvSpPr>
          <a:spLocks/>
        </xdr:cNvSpPr>
      </xdr:nvSpPr>
      <xdr:spPr>
        <a:xfrm>
          <a:off x="7248525" y="823912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243</xdr:row>
      <xdr:rowOff>0</xdr:rowOff>
    </xdr:from>
    <xdr:to>
      <xdr:col>14</xdr:col>
      <xdr:colOff>247650</xdr:colOff>
      <xdr:row>243</xdr:row>
      <xdr:rowOff>0</xdr:rowOff>
    </xdr:to>
    <xdr:sp>
      <xdr:nvSpPr>
        <xdr:cNvPr id="97" name="Rectangle 108"/>
        <xdr:cNvSpPr>
          <a:spLocks/>
        </xdr:cNvSpPr>
      </xdr:nvSpPr>
      <xdr:spPr>
        <a:xfrm>
          <a:off x="7305675" y="823912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243</xdr:row>
      <xdr:rowOff>0</xdr:rowOff>
    </xdr:from>
    <xdr:to>
      <xdr:col>14</xdr:col>
      <xdr:colOff>152400</xdr:colOff>
      <xdr:row>243</xdr:row>
      <xdr:rowOff>0</xdr:rowOff>
    </xdr:to>
    <xdr:sp>
      <xdr:nvSpPr>
        <xdr:cNvPr id="98" name="Rectangle 109"/>
        <xdr:cNvSpPr>
          <a:spLocks/>
        </xdr:cNvSpPr>
      </xdr:nvSpPr>
      <xdr:spPr>
        <a:xfrm>
          <a:off x="7229475" y="82391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243</xdr:row>
      <xdr:rowOff>0</xdr:rowOff>
    </xdr:from>
    <xdr:to>
      <xdr:col>14</xdr:col>
      <xdr:colOff>0</xdr:colOff>
      <xdr:row>243</xdr:row>
      <xdr:rowOff>0</xdr:rowOff>
    </xdr:to>
    <xdr:sp>
      <xdr:nvSpPr>
        <xdr:cNvPr id="99" name="Rectangle 110"/>
        <xdr:cNvSpPr>
          <a:spLocks/>
        </xdr:cNvSpPr>
      </xdr:nvSpPr>
      <xdr:spPr>
        <a:xfrm>
          <a:off x="7191375" y="823912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243</xdr:row>
      <xdr:rowOff>0</xdr:rowOff>
    </xdr:from>
    <xdr:to>
      <xdr:col>14</xdr:col>
      <xdr:colOff>0</xdr:colOff>
      <xdr:row>243</xdr:row>
      <xdr:rowOff>0</xdr:rowOff>
    </xdr:to>
    <xdr:sp>
      <xdr:nvSpPr>
        <xdr:cNvPr id="100" name="Rectangle 111"/>
        <xdr:cNvSpPr>
          <a:spLocks/>
        </xdr:cNvSpPr>
      </xdr:nvSpPr>
      <xdr:spPr>
        <a:xfrm>
          <a:off x="7134225" y="823912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243</xdr:row>
      <xdr:rowOff>0</xdr:rowOff>
    </xdr:from>
    <xdr:to>
      <xdr:col>14</xdr:col>
      <xdr:colOff>295275</xdr:colOff>
      <xdr:row>243</xdr:row>
      <xdr:rowOff>0</xdr:rowOff>
    </xdr:to>
    <xdr:sp>
      <xdr:nvSpPr>
        <xdr:cNvPr id="101" name="Rectangle 112"/>
        <xdr:cNvSpPr>
          <a:spLocks/>
        </xdr:cNvSpPr>
      </xdr:nvSpPr>
      <xdr:spPr>
        <a:xfrm>
          <a:off x="7200900" y="823912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243</xdr:row>
      <xdr:rowOff>0</xdr:rowOff>
    </xdr:from>
    <xdr:to>
      <xdr:col>14</xdr:col>
      <xdr:colOff>390525</xdr:colOff>
      <xdr:row>243</xdr:row>
      <xdr:rowOff>0</xdr:rowOff>
    </xdr:to>
    <xdr:sp>
      <xdr:nvSpPr>
        <xdr:cNvPr id="102" name="Rectangle 113"/>
        <xdr:cNvSpPr>
          <a:spLocks/>
        </xdr:cNvSpPr>
      </xdr:nvSpPr>
      <xdr:spPr>
        <a:xfrm>
          <a:off x="7334250" y="823912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243</xdr:row>
      <xdr:rowOff>0</xdr:rowOff>
    </xdr:from>
    <xdr:to>
      <xdr:col>14</xdr:col>
      <xdr:colOff>133350</xdr:colOff>
      <xdr:row>243</xdr:row>
      <xdr:rowOff>0</xdr:rowOff>
    </xdr:to>
    <xdr:sp>
      <xdr:nvSpPr>
        <xdr:cNvPr id="103" name="Rectangle 114"/>
        <xdr:cNvSpPr>
          <a:spLocks/>
        </xdr:cNvSpPr>
      </xdr:nvSpPr>
      <xdr:spPr>
        <a:xfrm>
          <a:off x="7277100" y="823912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243</xdr:row>
      <xdr:rowOff>0</xdr:rowOff>
    </xdr:from>
    <xdr:to>
      <xdr:col>14</xdr:col>
      <xdr:colOff>257175</xdr:colOff>
      <xdr:row>243</xdr:row>
      <xdr:rowOff>0</xdr:rowOff>
    </xdr:to>
    <xdr:sp>
      <xdr:nvSpPr>
        <xdr:cNvPr id="104" name="Rectangle 115"/>
        <xdr:cNvSpPr>
          <a:spLocks/>
        </xdr:cNvSpPr>
      </xdr:nvSpPr>
      <xdr:spPr>
        <a:xfrm>
          <a:off x="7467600" y="8239125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05" name="Rectangle 116"/>
        <xdr:cNvSpPr>
          <a:spLocks/>
        </xdr:cNvSpPr>
      </xdr:nvSpPr>
      <xdr:spPr>
        <a:xfrm>
          <a:off x="7058025" y="854487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06" name="Rectangle 117"/>
        <xdr:cNvSpPr>
          <a:spLocks/>
        </xdr:cNvSpPr>
      </xdr:nvSpPr>
      <xdr:spPr>
        <a:xfrm>
          <a:off x="7467600" y="854487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07" name="Rectangle 118"/>
        <xdr:cNvSpPr>
          <a:spLocks/>
        </xdr:cNvSpPr>
      </xdr:nvSpPr>
      <xdr:spPr>
        <a:xfrm>
          <a:off x="7248525" y="854487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08" name="Rectangle 119"/>
        <xdr:cNvSpPr>
          <a:spLocks/>
        </xdr:cNvSpPr>
      </xdr:nvSpPr>
      <xdr:spPr>
        <a:xfrm>
          <a:off x="7305675" y="854487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09" name="Rectangle 120"/>
        <xdr:cNvSpPr>
          <a:spLocks/>
        </xdr:cNvSpPr>
      </xdr:nvSpPr>
      <xdr:spPr>
        <a:xfrm>
          <a:off x="7229475" y="854487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0" name="Rectangle 121"/>
        <xdr:cNvSpPr>
          <a:spLocks/>
        </xdr:cNvSpPr>
      </xdr:nvSpPr>
      <xdr:spPr>
        <a:xfrm>
          <a:off x="7191375" y="854487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1" name="Rectangle 122"/>
        <xdr:cNvSpPr>
          <a:spLocks/>
        </xdr:cNvSpPr>
      </xdr:nvSpPr>
      <xdr:spPr>
        <a:xfrm>
          <a:off x="7134225" y="854487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12" name="Rectangle 123"/>
        <xdr:cNvSpPr>
          <a:spLocks/>
        </xdr:cNvSpPr>
      </xdr:nvSpPr>
      <xdr:spPr>
        <a:xfrm>
          <a:off x="7200900" y="854487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13" name="Rectangle 124"/>
        <xdr:cNvSpPr>
          <a:spLocks/>
        </xdr:cNvSpPr>
      </xdr:nvSpPr>
      <xdr:spPr>
        <a:xfrm>
          <a:off x="7334250" y="854487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14" name="Rectangle 125"/>
        <xdr:cNvSpPr>
          <a:spLocks/>
        </xdr:cNvSpPr>
      </xdr:nvSpPr>
      <xdr:spPr>
        <a:xfrm>
          <a:off x="7277100" y="854487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15" name="Rectangle 126"/>
        <xdr:cNvSpPr>
          <a:spLocks/>
        </xdr:cNvSpPr>
      </xdr:nvSpPr>
      <xdr:spPr>
        <a:xfrm>
          <a:off x="7467600" y="854487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16" name="Rectangle 127"/>
        <xdr:cNvSpPr>
          <a:spLocks/>
        </xdr:cNvSpPr>
      </xdr:nvSpPr>
      <xdr:spPr>
        <a:xfrm>
          <a:off x="7058025" y="854487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17" name="Rectangle 128"/>
        <xdr:cNvSpPr>
          <a:spLocks/>
        </xdr:cNvSpPr>
      </xdr:nvSpPr>
      <xdr:spPr>
        <a:xfrm>
          <a:off x="7467600" y="854487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18" name="Rectangle 129"/>
        <xdr:cNvSpPr>
          <a:spLocks/>
        </xdr:cNvSpPr>
      </xdr:nvSpPr>
      <xdr:spPr>
        <a:xfrm>
          <a:off x="7248525" y="854487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19" name="Rectangle 130"/>
        <xdr:cNvSpPr>
          <a:spLocks/>
        </xdr:cNvSpPr>
      </xdr:nvSpPr>
      <xdr:spPr>
        <a:xfrm>
          <a:off x="7305675" y="854487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20" name="Rectangle 131"/>
        <xdr:cNvSpPr>
          <a:spLocks/>
        </xdr:cNvSpPr>
      </xdr:nvSpPr>
      <xdr:spPr>
        <a:xfrm>
          <a:off x="7229475" y="854487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1" name="Rectangle 132"/>
        <xdr:cNvSpPr>
          <a:spLocks/>
        </xdr:cNvSpPr>
      </xdr:nvSpPr>
      <xdr:spPr>
        <a:xfrm>
          <a:off x="7191375" y="854487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2" name="Rectangle 133"/>
        <xdr:cNvSpPr>
          <a:spLocks/>
        </xdr:cNvSpPr>
      </xdr:nvSpPr>
      <xdr:spPr>
        <a:xfrm>
          <a:off x="7134225" y="854487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23" name="Rectangle 134"/>
        <xdr:cNvSpPr>
          <a:spLocks/>
        </xdr:cNvSpPr>
      </xdr:nvSpPr>
      <xdr:spPr>
        <a:xfrm>
          <a:off x="7200900" y="854487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24" name="Rectangle 135"/>
        <xdr:cNvSpPr>
          <a:spLocks/>
        </xdr:cNvSpPr>
      </xdr:nvSpPr>
      <xdr:spPr>
        <a:xfrm>
          <a:off x="7334250" y="854487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25" name="Rectangle 136"/>
        <xdr:cNvSpPr>
          <a:spLocks/>
        </xdr:cNvSpPr>
      </xdr:nvSpPr>
      <xdr:spPr>
        <a:xfrm>
          <a:off x="7277100" y="854487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26" name="Rectangle 137"/>
        <xdr:cNvSpPr>
          <a:spLocks/>
        </xdr:cNvSpPr>
      </xdr:nvSpPr>
      <xdr:spPr>
        <a:xfrm>
          <a:off x="7467600" y="854487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27" name="Rectangle 138"/>
        <xdr:cNvSpPr>
          <a:spLocks/>
        </xdr:cNvSpPr>
      </xdr:nvSpPr>
      <xdr:spPr>
        <a:xfrm>
          <a:off x="7058025" y="854487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28" name="Rectangle 139"/>
        <xdr:cNvSpPr>
          <a:spLocks/>
        </xdr:cNvSpPr>
      </xdr:nvSpPr>
      <xdr:spPr>
        <a:xfrm>
          <a:off x="7467600" y="854487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29" name="Rectangle 140"/>
        <xdr:cNvSpPr>
          <a:spLocks/>
        </xdr:cNvSpPr>
      </xdr:nvSpPr>
      <xdr:spPr>
        <a:xfrm>
          <a:off x="7248525" y="854487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30" name="Rectangle 141"/>
        <xdr:cNvSpPr>
          <a:spLocks/>
        </xdr:cNvSpPr>
      </xdr:nvSpPr>
      <xdr:spPr>
        <a:xfrm>
          <a:off x="7305675" y="854487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31" name="Rectangle 142"/>
        <xdr:cNvSpPr>
          <a:spLocks/>
        </xdr:cNvSpPr>
      </xdr:nvSpPr>
      <xdr:spPr>
        <a:xfrm>
          <a:off x="7229475" y="854487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2" name="Rectangle 143"/>
        <xdr:cNvSpPr>
          <a:spLocks/>
        </xdr:cNvSpPr>
      </xdr:nvSpPr>
      <xdr:spPr>
        <a:xfrm>
          <a:off x="7191375" y="854487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3" name="Rectangle 144"/>
        <xdr:cNvSpPr>
          <a:spLocks/>
        </xdr:cNvSpPr>
      </xdr:nvSpPr>
      <xdr:spPr>
        <a:xfrm>
          <a:off x="7134225" y="854487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34" name="Rectangle 145"/>
        <xdr:cNvSpPr>
          <a:spLocks/>
        </xdr:cNvSpPr>
      </xdr:nvSpPr>
      <xdr:spPr>
        <a:xfrm>
          <a:off x="7200900" y="854487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35" name="Rectangle 146"/>
        <xdr:cNvSpPr>
          <a:spLocks/>
        </xdr:cNvSpPr>
      </xdr:nvSpPr>
      <xdr:spPr>
        <a:xfrm>
          <a:off x="7334250" y="854487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250</xdr:row>
      <xdr:rowOff>47625</xdr:rowOff>
    </xdr:from>
    <xdr:to>
      <xdr:col>39</xdr:col>
      <xdr:colOff>266700</xdr:colOff>
      <xdr:row>250</xdr:row>
      <xdr:rowOff>47625</xdr:rowOff>
    </xdr:to>
    <xdr:sp>
      <xdr:nvSpPr>
        <xdr:cNvPr id="136" name="Rectangle 175"/>
        <xdr:cNvSpPr>
          <a:spLocks/>
        </xdr:cNvSpPr>
      </xdr:nvSpPr>
      <xdr:spPr>
        <a:xfrm>
          <a:off x="22507575" y="85201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252</xdr:row>
      <xdr:rowOff>28575</xdr:rowOff>
    </xdr:from>
    <xdr:to>
      <xdr:col>36</xdr:col>
      <xdr:colOff>590550</xdr:colOff>
      <xdr:row>252</xdr:row>
      <xdr:rowOff>28575</xdr:rowOff>
    </xdr:to>
    <xdr:sp>
      <xdr:nvSpPr>
        <xdr:cNvPr id="137" name="Rectangle 185"/>
        <xdr:cNvSpPr>
          <a:spLocks/>
        </xdr:cNvSpPr>
      </xdr:nvSpPr>
      <xdr:spPr>
        <a:xfrm>
          <a:off x="20983575" y="857726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152400</xdr:colOff>
      <xdr:row>230</xdr:row>
      <xdr:rowOff>142875</xdr:rowOff>
    </xdr:from>
    <xdr:to>
      <xdr:col>19</xdr:col>
      <xdr:colOff>304800</xdr:colOff>
      <xdr:row>230</xdr:row>
      <xdr:rowOff>142875</xdr:rowOff>
    </xdr:to>
    <xdr:sp>
      <xdr:nvSpPr>
        <xdr:cNvPr id="138" name="Rectangle 191"/>
        <xdr:cNvSpPr>
          <a:spLocks/>
        </xdr:cNvSpPr>
      </xdr:nvSpPr>
      <xdr:spPr>
        <a:xfrm>
          <a:off x="10429875" y="78162150"/>
          <a:ext cx="1981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205</xdr:row>
      <xdr:rowOff>0</xdr:rowOff>
    </xdr:from>
    <xdr:to>
      <xdr:col>44</xdr:col>
      <xdr:colOff>190500</xdr:colOff>
      <xdr:row>205</xdr:row>
      <xdr:rowOff>0</xdr:rowOff>
    </xdr:to>
    <xdr:sp>
      <xdr:nvSpPr>
        <xdr:cNvPr id="139" name="Rectangle 198"/>
        <xdr:cNvSpPr>
          <a:spLocks/>
        </xdr:cNvSpPr>
      </xdr:nvSpPr>
      <xdr:spPr>
        <a:xfrm>
          <a:off x="25469850" y="6901815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257</xdr:row>
      <xdr:rowOff>0</xdr:rowOff>
    </xdr:from>
    <xdr:to>
      <xdr:col>13</xdr:col>
      <xdr:colOff>1028700</xdr:colOff>
      <xdr:row>257</xdr:row>
      <xdr:rowOff>0</xdr:rowOff>
    </xdr:to>
    <xdr:sp>
      <xdr:nvSpPr>
        <xdr:cNvPr id="140" name="Rectangle 206"/>
        <xdr:cNvSpPr>
          <a:spLocks/>
        </xdr:cNvSpPr>
      </xdr:nvSpPr>
      <xdr:spPr>
        <a:xfrm>
          <a:off x="7058025" y="86991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257</xdr:row>
      <xdr:rowOff>0</xdr:rowOff>
    </xdr:from>
    <xdr:to>
      <xdr:col>14</xdr:col>
      <xdr:colOff>419100</xdr:colOff>
      <xdr:row>257</xdr:row>
      <xdr:rowOff>0</xdr:rowOff>
    </xdr:to>
    <xdr:sp>
      <xdr:nvSpPr>
        <xdr:cNvPr id="141" name="Rectangle 207"/>
        <xdr:cNvSpPr>
          <a:spLocks/>
        </xdr:cNvSpPr>
      </xdr:nvSpPr>
      <xdr:spPr>
        <a:xfrm>
          <a:off x="7467600" y="86991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257</xdr:row>
      <xdr:rowOff>0</xdr:rowOff>
    </xdr:from>
    <xdr:to>
      <xdr:col>14</xdr:col>
      <xdr:colOff>361950</xdr:colOff>
      <xdr:row>257</xdr:row>
      <xdr:rowOff>0</xdr:rowOff>
    </xdr:to>
    <xdr:sp>
      <xdr:nvSpPr>
        <xdr:cNvPr id="142" name="Rectangle 208"/>
        <xdr:cNvSpPr>
          <a:spLocks/>
        </xdr:cNvSpPr>
      </xdr:nvSpPr>
      <xdr:spPr>
        <a:xfrm>
          <a:off x="7248525" y="86991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257</xdr:row>
      <xdr:rowOff>0</xdr:rowOff>
    </xdr:from>
    <xdr:to>
      <xdr:col>14</xdr:col>
      <xdr:colOff>247650</xdr:colOff>
      <xdr:row>257</xdr:row>
      <xdr:rowOff>0</xdr:rowOff>
    </xdr:to>
    <xdr:sp>
      <xdr:nvSpPr>
        <xdr:cNvPr id="143" name="Rectangle 209"/>
        <xdr:cNvSpPr>
          <a:spLocks/>
        </xdr:cNvSpPr>
      </xdr:nvSpPr>
      <xdr:spPr>
        <a:xfrm>
          <a:off x="7305675" y="86991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257</xdr:row>
      <xdr:rowOff>0</xdr:rowOff>
    </xdr:from>
    <xdr:to>
      <xdr:col>14</xdr:col>
      <xdr:colOff>152400</xdr:colOff>
      <xdr:row>257</xdr:row>
      <xdr:rowOff>0</xdr:rowOff>
    </xdr:to>
    <xdr:sp>
      <xdr:nvSpPr>
        <xdr:cNvPr id="144" name="Rectangle 210"/>
        <xdr:cNvSpPr>
          <a:spLocks/>
        </xdr:cNvSpPr>
      </xdr:nvSpPr>
      <xdr:spPr>
        <a:xfrm>
          <a:off x="7229475" y="86991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257</xdr:row>
      <xdr:rowOff>0</xdr:rowOff>
    </xdr:from>
    <xdr:to>
      <xdr:col>14</xdr:col>
      <xdr:colOff>0</xdr:colOff>
      <xdr:row>257</xdr:row>
      <xdr:rowOff>0</xdr:rowOff>
    </xdr:to>
    <xdr:sp>
      <xdr:nvSpPr>
        <xdr:cNvPr id="145" name="Rectangle 211"/>
        <xdr:cNvSpPr>
          <a:spLocks/>
        </xdr:cNvSpPr>
      </xdr:nvSpPr>
      <xdr:spPr>
        <a:xfrm>
          <a:off x="7191375" y="86991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257</xdr:row>
      <xdr:rowOff>0</xdr:rowOff>
    </xdr:from>
    <xdr:to>
      <xdr:col>14</xdr:col>
      <xdr:colOff>0</xdr:colOff>
      <xdr:row>257</xdr:row>
      <xdr:rowOff>0</xdr:rowOff>
    </xdr:to>
    <xdr:sp>
      <xdr:nvSpPr>
        <xdr:cNvPr id="146" name="Rectangle 212"/>
        <xdr:cNvSpPr>
          <a:spLocks/>
        </xdr:cNvSpPr>
      </xdr:nvSpPr>
      <xdr:spPr>
        <a:xfrm>
          <a:off x="7134225" y="86991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257</xdr:row>
      <xdr:rowOff>0</xdr:rowOff>
    </xdr:from>
    <xdr:to>
      <xdr:col>14</xdr:col>
      <xdr:colOff>295275</xdr:colOff>
      <xdr:row>257</xdr:row>
      <xdr:rowOff>0</xdr:rowOff>
    </xdr:to>
    <xdr:sp>
      <xdr:nvSpPr>
        <xdr:cNvPr id="147" name="Rectangle 213"/>
        <xdr:cNvSpPr>
          <a:spLocks/>
        </xdr:cNvSpPr>
      </xdr:nvSpPr>
      <xdr:spPr>
        <a:xfrm>
          <a:off x="7200900" y="86991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257</xdr:row>
      <xdr:rowOff>0</xdr:rowOff>
    </xdr:from>
    <xdr:to>
      <xdr:col>14</xdr:col>
      <xdr:colOff>390525</xdr:colOff>
      <xdr:row>257</xdr:row>
      <xdr:rowOff>0</xdr:rowOff>
    </xdr:to>
    <xdr:sp>
      <xdr:nvSpPr>
        <xdr:cNvPr id="148" name="Rectangle 214"/>
        <xdr:cNvSpPr>
          <a:spLocks/>
        </xdr:cNvSpPr>
      </xdr:nvSpPr>
      <xdr:spPr>
        <a:xfrm>
          <a:off x="7334250" y="86991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257</xdr:row>
      <xdr:rowOff>0</xdr:rowOff>
    </xdr:from>
    <xdr:to>
      <xdr:col>14</xdr:col>
      <xdr:colOff>133350</xdr:colOff>
      <xdr:row>257</xdr:row>
      <xdr:rowOff>0</xdr:rowOff>
    </xdr:to>
    <xdr:sp>
      <xdr:nvSpPr>
        <xdr:cNvPr id="149" name="Rectangle 215"/>
        <xdr:cNvSpPr>
          <a:spLocks/>
        </xdr:cNvSpPr>
      </xdr:nvSpPr>
      <xdr:spPr>
        <a:xfrm>
          <a:off x="7277100" y="86991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253</xdr:row>
      <xdr:rowOff>38100</xdr:rowOff>
    </xdr:from>
    <xdr:to>
      <xdr:col>13</xdr:col>
      <xdr:colOff>885825</xdr:colOff>
      <xdr:row>256</xdr:row>
      <xdr:rowOff>190500</xdr:rowOff>
    </xdr:to>
    <xdr:sp>
      <xdr:nvSpPr>
        <xdr:cNvPr id="150" name="Rectangle 216"/>
        <xdr:cNvSpPr>
          <a:spLocks/>
        </xdr:cNvSpPr>
      </xdr:nvSpPr>
      <xdr:spPr>
        <a:xfrm>
          <a:off x="6991350" y="860774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262</xdr:row>
      <xdr:rowOff>0</xdr:rowOff>
    </xdr:from>
    <xdr:to>
      <xdr:col>13</xdr:col>
      <xdr:colOff>1028700</xdr:colOff>
      <xdr:row>262</xdr:row>
      <xdr:rowOff>0</xdr:rowOff>
    </xdr:to>
    <xdr:sp>
      <xdr:nvSpPr>
        <xdr:cNvPr id="151" name="Rectangle 217"/>
        <xdr:cNvSpPr>
          <a:spLocks/>
        </xdr:cNvSpPr>
      </xdr:nvSpPr>
      <xdr:spPr>
        <a:xfrm>
          <a:off x="7058025" y="922305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419100</xdr:colOff>
      <xdr:row>262</xdr:row>
      <xdr:rowOff>0</xdr:rowOff>
    </xdr:to>
    <xdr:sp>
      <xdr:nvSpPr>
        <xdr:cNvPr id="152" name="Rectangle 218"/>
        <xdr:cNvSpPr>
          <a:spLocks/>
        </xdr:cNvSpPr>
      </xdr:nvSpPr>
      <xdr:spPr>
        <a:xfrm>
          <a:off x="7467600" y="922305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262</xdr:row>
      <xdr:rowOff>0</xdr:rowOff>
    </xdr:from>
    <xdr:to>
      <xdr:col>14</xdr:col>
      <xdr:colOff>361950</xdr:colOff>
      <xdr:row>262</xdr:row>
      <xdr:rowOff>0</xdr:rowOff>
    </xdr:to>
    <xdr:sp>
      <xdr:nvSpPr>
        <xdr:cNvPr id="153" name="Rectangle 219"/>
        <xdr:cNvSpPr>
          <a:spLocks/>
        </xdr:cNvSpPr>
      </xdr:nvSpPr>
      <xdr:spPr>
        <a:xfrm>
          <a:off x="7248525" y="922305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262</xdr:row>
      <xdr:rowOff>0</xdr:rowOff>
    </xdr:from>
    <xdr:to>
      <xdr:col>14</xdr:col>
      <xdr:colOff>247650</xdr:colOff>
      <xdr:row>262</xdr:row>
      <xdr:rowOff>0</xdr:rowOff>
    </xdr:to>
    <xdr:sp>
      <xdr:nvSpPr>
        <xdr:cNvPr id="154" name="Rectangle 220"/>
        <xdr:cNvSpPr>
          <a:spLocks/>
        </xdr:cNvSpPr>
      </xdr:nvSpPr>
      <xdr:spPr>
        <a:xfrm>
          <a:off x="7305675" y="922305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262</xdr:row>
      <xdr:rowOff>0</xdr:rowOff>
    </xdr:from>
    <xdr:to>
      <xdr:col>14</xdr:col>
      <xdr:colOff>152400</xdr:colOff>
      <xdr:row>262</xdr:row>
      <xdr:rowOff>0</xdr:rowOff>
    </xdr:to>
    <xdr:sp>
      <xdr:nvSpPr>
        <xdr:cNvPr id="155" name="Rectangle 221"/>
        <xdr:cNvSpPr>
          <a:spLocks/>
        </xdr:cNvSpPr>
      </xdr:nvSpPr>
      <xdr:spPr>
        <a:xfrm>
          <a:off x="7229475" y="922305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56" name="Rectangle 222"/>
        <xdr:cNvSpPr>
          <a:spLocks/>
        </xdr:cNvSpPr>
      </xdr:nvSpPr>
      <xdr:spPr>
        <a:xfrm>
          <a:off x="7191375" y="922305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57" name="Rectangle 223"/>
        <xdr:cNvSpPr>
          <a:spLocks/>
        </xdr:cNvSpPr>
      </xdr:nvSpPr>
      <xdr:spPr>
        <a:xfrm>
          <a:off x="7134225" y="922305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262</xdr:row>
      <xdr:rowOff>0</xdr:rowOff>
    </xdr:from>
    <xdr:to>
      <xdr:col>14</xdr:col>
      <xdr:colOff>295275</xdr:colOff>
      <xdr:row>262</xdr:row>
      <xdr:rowOff>0</xdr:rowOff>
    </xdr:to>
    <xdr:sp>
      <xdr:nvSpPr>
        <xdr:cNvPr id="158" name="Rectangle 224"/>
        <xdr:cNvSpPr>
          <a:spLocks/>
        </xdr:cNvSpPr>
      </xdr:nvSpPr>
      <xdr:spPr>
        <a:xfrm>
          <a:off x="7200900" y="922305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262</xdr:row>
      <xdr:rowOff>0</xdr:rowOff>
    </xdr:from>
    <xdr:to>
      <xdr:col>14</xdr:col>
      <xdr:colOff>390525</xdr:colOff>
      <xdr:row>262</xdr:row>
      <xdr:rowOff>0</xdr:rowOff>
    </xdr:to>
    <xdr:sp>
      <xdr:nvSpPr>
        <xdr:cNvPr id="159" name="Rectangle 225"/>
        <xdr:cNvSpPr>
          <a:spLocks/>
        </xdr:cNvSpPr>
      </xdr:nvSpPr>
      <xdr:spPr>
        <a:xfrm>
          <a:off x="7334250" y="922305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262</xdr:row>
      <xdr:rowOff>0</xdr:rowOff>
    </xdr:from>
    <xdr:to>
      <xdr:col>14</xdr:col>
      <xdr:colOff>133350</xdr:colOff>
      <xdr:row>262</xdr:row>
      <xdr:rowOff>0</xdr:rowOff>
    </xdr:to>
    <xdr:sp>
      <xdr:nvSpPr>
        <xdr:cNvPr id="160" name="Rectangle 226"/>
        <xdr:cNvSpPr>
          <a:spLocks/>
        </xdr:cNvSpPr>
      </xdr:nvSpPr>
      <xdr:spPr>
        <a:xfrm>
          <a:off x="7277100" y="922305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257175</xdr:colOff>
      <xdr:row>262</xdr:row>
      <xdr:rowOff>0</xdr:rowOff>
    </xdr:to>
    <xdr:sp>
      <xdr:nvSpPr>
        <xdr:cNvPr id="161" name="Rectangle 227"/>
        <xdr:cNvSpPr>
          <a:spLocks/>
        </xdr:cNvSpPr>
      </xdr:nvSpPr>
      <xdr:spPr>
        <a:xfrm>
          <a:off x="7467600" y="922305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269</xdr:row>
      <xdr:rowOff>0</xdr:rowOff>
    </xdr:from>
    <xdr:to>
      <xdr:col>13</xdr:col>
      <xdr:colOff>1028700</xdr:colOff>
      <xdr:row>269</xdr:row>
      <xdr:rowOff>0</xdr:rowOff>
    </xdr:to>
    <xdr:sp>
      <xdr:nvSpPr>
        <xdr:cNvPr id="162" name="Rectangle 228"/>
        <xdr:cNvSpPr>
          <a:spLocks/>
        </xdr:cNvSpPr>
      </xdr:nvSpPr>
      <xdr:spPr>
        <a:xfrm>
          <a:off x="7058025" y="940117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269</xdr:row>
      <xdr:rowOff>0</xdr:rowOff>
    </xdr:from>
    <xdr:to>
      <xdr:col>14</xdr:col>
      <xdr:colOff>419100</xdr:colOff>
      <xdr:row>269</xdr:row>
      <xdr:rowOff>0</xdr:rowOff>
    </xdr:to>
    <xdr:sp>
      <xdr:nvSpPr>
        <xdr:cNvPr id="163" name="Rectangle 229"/>
        <xdr:cNvSpPr>
          <a:spLocks/>
        </xdr:cNvSpPr>
      </xdr:nvSpPr>
      <xdr:spPr>
        <a:xfrm>
          <a:off x="7467600" y="940117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269</xdr:row>
      <xdr:rowOff>0</xdr:rowOff>
    </xdr:from>
    <xdr:to>
      <xdr:col>14</xdr:col>
      <xdr:colOff>361950</xdr:colOff>
      <xdr:row>269</xdr:row>
      <xdr:rowOff>0</xdr:rowOff>
    </xdr:to>
    <xdr:sp>
      <xdr:nvSpPr>
        <xdr:cNvPr id="164" name="Rectangle 230"/>
        <xdr:cNvSpPr>
          <a:spLocks/>
        </xdr:cNvSpPr>
      </xdr:nvSpPr>
      <xdr:spPr>
        <a:xfrm>
          <a:off x="7248525" y="940117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269</xdr:row>
      <xdr:rowOff>0</xdr:rowOff>
    </xdr:from>
    <xdr:to>
      <xdr:col>14</xdr:col>
      <xdr:colOff>247650</xdr:colOff>
      <xdr:row>269</xdr:row>
      <xdr:rowOff>0</xdr:rowOff>
    </xdr:to>
    <xdr:sp>
      <xdr:nvSpPr>
        <xdr:cNvPr id="165" name="Rectangle 231"/>
        <xdr:cNvSpPr>
          <a:spLocks/>
        </xdr:cNvSpPr>
      </xdr:nvSpPr>
      <xdr:spPr>
        <a:xfrm>
          <a:off x="7305675" y="940117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269</xdr:row>
      <xdr:rowOff>0</xdr:rowOff>
    </xdr:from>
    <xdr:to>
      <xdr:col>14</xdr:col>
      <xdr:colOff>152400</xdr:colOff>
      <xdr:row>269</xdr:row>
      <xdr:rowOff>0</xdr:rowOff>
    </xdr:to>
    <xdr:sp>
      <xdr:nvSpPr>
        <xdr:cNvPr id="166" name="Rectangle 232"/>
        <xdr:cNvSpPr>
          <a:spLocks/>
        </xdr:cNvSpPr>
      </xdr:nvSpPr>
      <xdr:spPr>
        <a:xfrm>
          <a:off x="7229475" y="94011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269</xdr:row>
      <xdr:rowOff>0</xdr:rowOff>
    </xdr:from>
    <xdr:to>
      <xdr:col>14</xdr:col>
      <xdr:colOff>0</xdr:colOff>
      <xdr:row>269</xdr:row>
      <xdr:rowOff>0</xdr:rowOff>
    </xdr:to>
    <xdr:sp>
      <xdr:nvSpPr>
        <xdr:cNvPr id="167" name="Rectangle 233"/>
        <xdr:cNvSpPr>
          <a:spLocks/>
        </xdr:cNvSpPr>
      </xdr:nvSpPr>
      <xdr:spPr>
        <a:xfrm>
          <a:off x="7191375" y="940117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269</xdr:row>
      <xdr:rowOff>0</xdr:rowOff>
    </xdr:from>
    <xdr:to>
      <xdr:col>14</xdr:col>
      <xdr:colOff>0</xdr:colOff>
      <xdr:row>269</xdr:row>
      <xdr:rowOff>0</xdr:rowOff>
    </xdr:to>
    <xdr:sp>
      <xdr:nvSpPr>
        <xdr:cNvPr id="168" name="Rectangle 234"/>
        <xdr:cNvSpPr>
          <a:spLocks/>
        </xdr:cNvSpPr>
      </xdr:nvSpPr>
      <xdr:spPr>
        <a:xfrm>
          <a:off x="7134225" y="940117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269</xdr:row>
      <xdr:rowOff>0</xdr:rowOff>
    </xdr:from>
    <xdr:to>
      <xdr:col>14</xdr:col>
      <xdr:colOff>295275</xdr:colOff>
      <xdr:row>269</xdr:row>
      <xdr:rowOff>0</xdr:rowOff>
    </xdr:to>
    <xdr:sp>
      <xdr:nvSpPr>
        <xdr:cNvPr id="169" name="Rectangle 235"/>
        <xdr:cNvSpPr>
          <a:spLocks/>
        </xdr:cNvSpPr>
      </xdr:nvSpPr>
      <xdr:spPr>
        <a:xfrm>
          <a:off x="7200900" y="94011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269</xdr:row>
      <xdr:rowOff>0</xdr:rowOff>
    </xdr:from>
    <xdr:to>
      <xdr:col>14</xdr:col>
      <xdr:colOff>390525</xdr:colOff>
      <xdr:row>269</xdr:row>
      <xdr:rowOff>0</xdr:rowOff>
    </xdr:to>
    <xdr:sp>
      <xdr:nvSpPr>
        <xdr:cNvPr id="170" name="Rectangle 236"/>
        <xdr:cNvSpPr>
          <a:spLocks/>
        </xdr:cNvSpPr>
      </xdr:nvSpPr>
      <xdr:spPr>
        <a:xfrm>
          <a:off x="7334250" y="940117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269</xdr:row>
      <xdr:rowOff>0</xdr:rowOff>
    </xdr:from>
    <xdr:to>
      <xdr:col>14</xdr:col>
      <xdr:colOff>133350</xdr:colOff>
      <xdr:row>269</xdr:row>
      <xdr:rowOff>0</xdr:rowOff>
    </xdr:to>
    <xdr:sp>
      <xdr:nvSpPr>
        <xdr:cNvPr id="171" name="Rectangle 237"/>
        <xdr:cNvSpPr>
          <a:spLocks/>
        </xdr:cNvSpPr>
      </xdr:nvSpPr>
      <xdr:spPr>
        <a:xfrm>
          <a:off x="7277100" y="940117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265</xdr:row>
      <xdr:rowOff>38100</xdr:rowOff>
    </xdr:from>
    <xdr:to>
      <xdr:col>13</xdr:col>
      <xdr:colOff>885825</xdr:colOff>
      <xdr:row>268</xdr:row>
      <xdr:rowOff>190500</xdr:rowOff>
    </xdr:to>
    <xdr:sp>
      <xdr:nvSpPr>
        <xdr:cNvPr id="172" name="Rectangle 238"/>
        <xdr:cNvSpPr>
          <a:spLocks/>
        </xdr:cNvSpPr>
      </xdr:nvSpPr>
      <xdr:spPr>
        <a:xfrm>
          <a:off x="6991350" y="930973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285</xdr:row>
      <xdr:rowOff>0</xdr:rowOff>
    </xdr:from>
    <xdr:to>
      <xdr:col>13</xdr:col>
      <xdr:colOff>1028700</xdr:colOff>
      <xdr:row>285</xdr:row>
      <xdr:rowOff>0</xdr:rowOff>
    </xdr:to>
    <xdr:sp>
      <xdr:nvSpPr>
        <xdr:cNvPr id="173" name="Rectangle 239"/>
        <xdr:cNvSpPr>
          <a:spLocks/>
        </xdr:cNvSpPr>
      </xdr:nvSpPr>
      <xdr:spPr>
        <a:xfrm>
          <a:off x="7058025" y="1010602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285</xdr:row>
      <xdr:rowOff>0</xdr:rowOff>
    </xdr:from>
    <xdr:to>
      <xdr:col>14</xdr:col>
      <xdr:colOff>419100</xdr:colOff>
      <xdr:row>285</xdr:row>
      <xdr:rowOff>0</xdr:rowOff>
    </xdr:to>
    <xdr:sp>
      <xdr:nvSpPr>
        <xdr:cNvPr id="174" name="Rectangle 240"/>
        <xdr:cNvSpPr>
          <a:spLocks/>
        </xdr:cNvSpPr>
      </xdr:nvSpPr>
      <xdr:spPr>
        <a:xfrm>
          <a:off x="7467600" y="1010602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285</xdr:row>
      <xdr:rowOff>0</xdr:rowOff>
    </xdr:from>
    <xdr:to>
      <xdr:col>14</xdr:col>
      <xdr:colOff>361950</xdr:colOff>
      <xdr:row>285</xdr:row>
      <xdr:rowOff>0</xdr:rowOff>
    </xdr:to>
    <xdr:sp>
      <xdr:nvSpPr>
        <xdr:cNvPr id="175" name="Rectangle 241"/>
        <xdr:cNvSpPr>
          <a:spLocks/>
        </xdr:cNvSpPr>
      </xdr:nvSpPr>
      <xdr:spPr>
        <a:xfrm>
          <a:off x="7248525" y="1010602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285</xdr:row>
      <xdr:rowOff>0</xdr:rowOff>
    </xdr:from>
    <xdr:to>
      <xdr:col>14</xdr:col>
      <xdr:colOff>247650</xdr:colOff>
      <xdr:row>285</xdr:row>
      <xdr:rowOff>0</xdr:rowOff>
    </xdr:to>
    <xdr:sp>
      <xdr:nvSpPr>
        <xdr:cNvPr id="176" name="Rectangle 242"/>
        <xdr:cNvSpPr>
          <a:spLocks/>
        </xdr:cNvSpPr>
      </xdr:nvSpPr>
      <xdr:spPr>
        <a:xfrm>
          <a:off x="7305675" y="1010602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285</xdr:row>
      <xdr:rowOff>0</xdr:rowOff>
    </xdr:from>
    <xdr:to>
      <xdr:col>14</xdr:col>
      <xdr:colOff>152400</xdr:colOff>
      <xdr:row>285</xdr:row>
      <xdr:rowOff>0</xdr:rowOff>
    </xdr:to>
    <xdr:sp>
      <xdr:nvSpPr>
        <xdr:cNvPr id="177" name="Rectangle 243"/>
        <xdr:cNvSpPr>
          <a:spLocks/>
        </xdr:cNvSpPr>
      </xdr:nvSpPr>
      <xdr:spPr>
        <a:xfrm>
          <a:off x="7229475" y="101060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285</xdr:row>
      <xdr:rowOff>0</xdr:rowOff>
    </xdr:from>
    <xdr:to>
      <xdr:col>14</xdr:col>
      <xdr:colOff>0</xdr:colOff>
      <xdr:row>285</xdr:row>
      <xdr:rowOff>0</xdr:rowOff>
    </xdr:to>
    <xdr:sp>
      <xdr:nvSpPr>
        <xdr:cNvPr id="178" name="Rectangle 244"/>
        <xdr:cNvSpPr>
          <a:spLocks/>
        </xdr:cNvSpPr>
      </xdr:nvSpPr>
      <xdr:spPr>
        <a:xfrm>
          <a:off x="7191375" y="1010602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285</xdr:row>
      <xdr:rowOff>0</xdr:rowOff>
    </xdr:from>
    <xdr:to>
      <xdr:col>14</xdr:col>
      <xdr:colOff>0</xdr:colOff>
      <xdr:row>285</xdr:row>
      <xdr:rowOff>0</xdr:rowOff>
    </xdr:to>
    <xdr:sp>
      <xdr:nvSpPr>
        <xdr:cNvPr id="179" name="Rectangle 245"/>
        <xdr:cNvSpPr>
          <a:spLocks/>
        </xdr:cNvSpPr>
      </xdr:nvSpPr>
      <xdr:spPr>
        <a:xfrm>
          <a:off x="7134225" y="1010602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285</xdr:row>
      <xdr:rowOff>0</xdr:rowOff>
    </xdr:from>
    <xdr:to>
      <xdr:col>14</xdr:col>
      <xdr:colOff>295275</xdr:colOff>
      <xdr:row>285</xdr:row>
      <xdr:rowOff>0</xdr:rowOff>
    </xdr:to>
    <xdr:sp>
      <xdr:nvSpPr>
        <xdr:cNvPr id="180" name="Rectangle 246"/>
        <xdr:cNvSpPr>
          <a:spLocks/>
        </xdr:cNvSpPr>
      </xdr:nvSpPr>
      <xdr:spPr>
        <a:xfrm>
          <a:off x="7200900" y="1010602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285</xdr:row>
      <xdr:rowOff>0</xdr:rowOff>
    </xdr:from>
    <xdr:to>
      <xdr:col>14</xdr:col>
      <xdr:colOff>390525</xdr:colOff>
      <xdr:row>285</xdr:row>
      <xdr:rowOff>0</xdr:rowOff>
    </xdr:to>
    <xdr:sp>
      <xdr:nvSpPr>
        <xdr:cNvPr id="181" name="Rectangle 247"/>
        <xdr:cNvSpPr>
          <a:spLocks/>
        </xdr:cNvSpPr>
      </xdr:nvSpPr>
      <xdr:spPr>
        <a:xfrm>
          <a:off x="7334250" y="1010602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285</xdr:row>
      <xdr:rowOff>0</xdr:rowOff>
    </xdr:from>
    <xdr:to>
      <xdr:col>14</xdr:col>
      <xdr:colOff>133350</xdr:colOff>
      <xdr:row>285</xdr:row>
      <xdr:rowOff>0</xdr:rowOff>
    </xdr:to>
    <xdr:sp>
      <xdr:nvSpPr>
        <xdr:cNvPr id="182" name="Rectangle 248"/>
        <xdr:cNvSpPr>
          <a:spLocks/>
        </xdr:cNvSpPr>
      </xdr:nvSpPr>
      <xdr:spPr>
        <a:xfrm>
          <a:off x="7277100" y="1010602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281</xdr:row>
      <xdr:rowOff>38100</xdr:rowOff>
    </xdr:from>
    <xdr:to>
      <xdr:col>13</xdr:col>
      <xdr:colOff>885825</xdr:colOff>
      <xdr:row>284</xdr:row>
      <xdr:rowOff>190500</xdr:rowOff>
    </xdr:to>
    <xdr:sp>
      <xdr:nvSpPr>
        <xdr:cNvPr id="183" name="Rectangle 249"/>
        <xdr:cNvSpPr>
          <a:spLocks/>
        </xdr:cNvSpPr>
      </xdr:nvSpPr>
      <xdr:spPr>
        <a:xfrm>
          <a:off x="6991350" y="1001458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303</xdr:row>
      <xdr:rowOff>0</xdr:rowOff>
    </xdr:from>
    <xdr:to>
      <xdr:col>13</xdr:col>
      <xdr:colOff>1028700</xdr:colOff>
      <xdr:row>303</xdr:row>
      <xdr:rowOff>0</xdr:rowOff>
    </xdr:to>
    <xdr:sp>
      <xdr:nvSpPr>
        <xdr:cNvPr id="184" name="Rectangle 250"/>
        <xdr:cNvSpPr>
          <a:spLocks/>
        </xdr:cNvSpPr>
      </xdr:nvSpPr>
      <xdr:spPr>
        <a:xfrm>
          <a:off x="7058025" y="1080801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303</xdr:row>
      <xdr:rowOff>0</xdr:rowOff>
    </xdr:from>
    <xdr:to>
      <xdr:col>14</xdr:col>
      <xdr:colOff>419100</xdr:colOff>
      <xdr:row>303</xdr:row>
      <xdr:rowOff>0</xdr:rowOff>
    </xdr:to>
    <xdr:sp>
      <xdr:nvSpPr>
        <xdr:cNvPr id="185" name="Rectangle 251"/>
        <xdr:cNvSpPr>
          <a:spLocks/>
        </xdr:cNvSpPr>
      </xdr:nvSpPr>
      <xdr:spPr>
        <a:xfrm>
          <a:off x="7467600" y="1080801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303</xdr:row>
      <xdr:rowOff>0</xdr:rowOff>
    </xdr:from>
    <xdr:to>
      <xdr:col>14</xdr:col>
      <xdr:colOff>361950</xdr:colOff>
      <xdr:row>303</xdr:row>
      <xdr:rowOff>0</xdr:rowOff>
    </xdr:to>
    <xdr:sp>
      <xdr:nvSpPr>
        <xdr:cNvPr id="186" name="Rectangle 252"/>
        <xdr:cNvSpPr>
          <a:spLocks/>
        </xdr:cNvSpPr>
      </xdr:nvSpPr>
      <xdr:spPr>
        <a:xfrm>
          <a:off x="7248525" y="1080801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303</xdr:row>
      <xdr:rowOff>0</xdr:rowOff>
    </xdr:from>
    <xdr:to>
      <xdr:col>14</xdr:col>
      <xdr:colOff>247650</xdr:colOff>
      <xdr:row>303</xdr:row>
      <xdr:rowOff>0</xdr:rowOff>
    </xdr:to>
    <xdr:sp>
      <xdr:nvSpPr>
        <xdr:cNvPr id="187" name="Rectangle 253"/>
        <xdr:cNvSpPr>
          <a:spLocks/>
        </xdr:cNvSpPr>
      </xdr:nvSpPr>
      <xdr:spPr>
        <a:xfrm>
          <a:off x="7305675" y="1080801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303</xdr:row>
      <xdr:rowOff>0</xdr:rowOff>
    </xdr:from>
    <xdr:to>
      <xdr:col>14</xdr:col>
      <xdr:colOff>152400</xdr:colOff>
      <xdr:row>303</xdr:row>
      <xdr:rowOff>0</xdr:rowOff>
    </xdr:to>
    <xdr:sp>
      <xdr:nvSpPr>
        <xdr:cNvPr id="188" name="Rectangle 254"/>
        <xdr:cNvSpPr>
          <a:spLocks/>
        </xdr:cNvSpPr>
      </xdr:nvSpPr>
      <xdr:spPr>
        <a:xfrm>
          <a:off x="7229475" y="1080801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303</xdr:row>
      <xdr:rowOff>0</xdr:rowOff>
    </xdr:from>
    <xdr:to>
      <xdr:col>14</xdr:col>
      <xdr:colOff>0</xdr:colOff>
      <xdr:row>303</xdr:row>
      <xdr:rowOff>0</xdr:rowOff>
    </xdr:to>
    <xdr:sp>
      <xdr:nvSpPr>
        <xdr:cNvPr id="189" name="Rectangle 255"/>
        <xdr:cNvSpPr>
          <a:spLocks/>
        </xdr:cNvSpPr>
      </xdr:nvSpPr>
      <xdr:spPr>
        <a:xfrm>
          <a:off x="7191375" y="1080801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303</xdr:row>
      <xdr:rowOff>0</xdr:rowOff>
    </xdr:from>
    <xdr:to>
      <xdr:col>14</xdr:col>
      <xdr:colOff>0</xdr:colOff>
      <xdr:row>303</xdr:row>
      <xdr:rowOff>0</xdr:rowOff>
    </xdr:to>
    <xdr:sp>
      <xdr:nvSpPr>
        <xdr:cNvPr id="190" name="Rectangle 256"/>
        <xdr:cNvSpPr>
          <a:spLocks/>
        </xdr:cNvSpPr>
      </xdr:nvSpPr>
      <xdr:spPr>
        <a:xfrm>
          <a:off x="7134225" y="1080801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303</xdr:row>
      <xdr:rowOff>0</xdr:rowOff>
    </xdr:from>
    <xdr:to>
      <xdr:col>14</xdr:col>
      <xdr:colOff>295275</xdr:colOff>
      <xdr:row>303</xdr:row>
      <xdr:rowOff>0</xdr:rowOff>
    </xdr:to>
    <xdr:sp>
      <xdr:nvSpPr>
        <xdr:cNvPr id="191" name="Rectangle 257"/>
        <xdr:cNvSpPr>
          <a:spLocks/>
        </xdr:cNvSpPr>
      </xdr:nvSpPr>
      <xdr:spPr>
        <a:xfrm>
          <a:off x="7200900" y="1080801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303</xdr:row>
      <xdr:rowOff>0</xdr:rowOff>
    </xdr:from>
    <xdr:to>
      <xdr:col>14</xdr:col>
      <xdr:colOff>390525</xdr:colOff>
      <xdr:row>303</xdr:row>
      <xdr:rowOff>0</xdr:rowOff>
    </xdr:to>
    <xdr:sp>
      <xdr:nvSpPr>
        <xdr:cNvPr id="192" name="Rectangle 258"/>
        <xdr:cNvSpPr>
          <a:spLocks/>
        </xdr:cNvSpPr>
      </xdr:nvSpPr>
      <xdr:spPr>
        <a:xfrm>
          <a:off x="7334250" y="1080801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303</xdr:row>
      <xdr:rowOff>0</xdr:rowOff>
    </xdr:from>
    <xdr:to>
      <xdr:col>14</xdr:col>
      <xdr:colOff>133350</xdr:colOff>
      <xdr:row>303</xdr:row>
      <xdr:rowOff>0</xdr:rowOff>
    </xdr:to>
    <xdr:sp>
      <xdr:nvSpPr>
        <xdr:cNvPr id="193" name="Rectangle 259"/>
        <xdr:cNvSpPr>
          <a:spLocks/>
        </xdr:cNvSpPr>
      </xdr:nvSpPr>
      <xdr:spPr>
        <a:xfrm>
          <a:off x="7277100" y="1080801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299</xdr:row>
      <xdr:rowOff>38100</xdr:rowOff>
    </xdr:from>
    <xdr:to>
      <xdr:col>13</xdr:col>
      <xdr:colOff>885825</xdr:colOff>
      <xdr:row>302</xdr:row>
      <xdr:rowOff>190500</xdr:rowOff>
    </xdr:to>
    <xdr:sp>
      <xdr:nvSpPr>
        <xdr:cNvPr id="194" name="Rectangle 260"/>
        <xdr:cNvSpPr>
          <a:spLocks/>
        </xdr:cNvSpPr>
      </xdr:nvSpPr>
      <xdr:spPr>
        <a:xfrm>
          <a:off x="6991350" y="1071657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316</xdr:row>
      <xdr:rowOff>0</xdr:rowOff>
    </xdr:from>
    <xdr:to>
      <xdr:col>13</xdr:col>
      <xdr:colOff>1028700</xdr:colOff>
      <xdr:row>316</xdr:row>
      <xdr:rowOff>0</xdr:rowOff>
    </xdr:to>
    <xdr:sp>
      <xdr:nvSpPr>
        <xdr:cNvPr id="195" name="Rectangle 261"/>
        <xdr:cNvSpPr>
          <a:spLocks/>
        </xdr:cNvSpPr>
      </xdr:nvSpPr>
      <xdr:spPr>
        <a:xfrm>
          <a:off x="7058025" y="1150715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316</xdr:row>
      <xdr:rowOff>0</xdr:rowOff>
    </xdr:from>
    <xdr:to>
      <xdr:col>14</xdr:col>
      <xdr:colOff>419100</xdr:colOff>
      <xdr:row>316</xdr:row>
      <xdr:rowOff>0</xdr:rowOff>
    </xdr:to>
    <xdr:sp>
      <xdr:nvSpPr>
        <xdr:cNvPr id="196" name="Rectangle 262"/>
        <xdr:cNvSpPr>
          <a:spLocks/>
        </xdr:cNvSpPr>
      </xdr:nvSpPr>
      <xdr:spPr>
        <a:xfrm>
          <a:off x="7467600" y="1150715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316</xdr:row>
      <xdr:rowOff>0</xdr:rowOff>
    </xdr:from>
    <xdr:to>
      <xdr:col>14</xdr:col>
      <xdr:colOff>361950</xdr:colOff>
      <xdr:row>316</xdr:row>
      <xdr:rowOff>0</xdr:rowOff>
    </xdr:to>
    <xdr:sp>
      <xdr:nvSpPr>
        <xdr:cNvPr id="197" name="Rectangle 263"/>
        <xdr:cNvSpPr>
          <a:spLocks/>
        </xdr:cNvSpPr>
      </xdr:nvSpPr>
      <xdr:spPr>
        <a:xfrm>
          <a:off x="7248525" y="1150715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316</xdr:row>
      <xdr:rowOff>0</xdr:rowOff>
    </xdr:from>
    <xdr:to>
      <xdr:col>14</xdr:col>
      <xdr:colOff>247650</xdr:colOff>
      <xdr:row>316</xdr:row>
      <xdr:rowOff>0</xdr:rowOff>
    </xdr:to>
    <xdr:sp>
      <xdr:nvSpPr>
        <xdr:cNvPr id="198" name="Rectangle 264"/>
        <xdr:cNvSpPr>
          <a:spLocks/>
        </xdr:cNvSpPr>
      </xdr:nvSpPr>
      <xdr:spPr>
        <a:xfrm>
          <a:off x="7305675" y="1150715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316</xdr:row>
      <xdr:rowOff>0</xdr:rowOff>
    </xdr:from>
    <xdr:to>
      <xdr:col>14</xdr:col>
      <xdr:colOff>152400</xdr:colOff>
      <xdr:row>316</xdr:row>
      <xdr:rowOff>0</xdr:rowOff>
    </xdr:to>
    <xdr:sp>
      <xdr:nvSpPr>
        <xdr:cNvPr id="199" name="Rectangle 265"/>
        <xdr:cNvSpPr>
          <a:spLocks/>
        </xdr:cNvSpPr>
      </xdr:nvSpPr>
      <xdr:spPr>
        <a:xfrm>
          <a:off x="7229475" y="1150715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316</xdr:row>
      <xdr:rowOff>0</xdr:rowOff>
    </xdr:from>
    <xdr:to>
      <xdr:col>14</xdr:col>
      <xdr:colOff>0</xdr:colOff>
      <xdr:row>316</xdr:row>
      <xdr:rowOff>0</xdr:rowOff>
    </xdr:to>
    <xdr:sp>
      <xdr:nvSpPr>
        <xdr:cNvPr id="200" name="Rectangle 266"/>
        <xdr:cNvSpPr>
          <a:spLocks/>
        </xdr:cNvSpPr>
      </xdr:nvSpPr>
      <xdr:spPr>
        <a:xfrm>
          <a:off x="7191375" y="1150715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316</xdr:row>
      <xdr:rowOff>0</xdr:rowOff>
    </xdr:from>
    <xdr:to>
      <xdr:col>14</xdr:col>
      <xdr:colOff>0</xdr:colOff>
      <xdr:row>316</xdr:row>
      <xdr:rowOff>0</xdr:rowOff>
    </xdr:to>
    <xdr:sp>
      <xdr:nvSpPr>
        <xdr:cNvPr id="201" name="Rectangle 267"/>
        <xdr:cNvSpPr>
          <a:spLocks/>
        </xdr:cNvSpPr>
      </xdr:nvSpPr>
      <xdr:spPr>
        <a:xfrm>
          <a:off x="7134225" y="1150715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316</xdr:row>
      <xdr:rowOff>0</xdr:rowOff>
    </xdr:from>
    <xdr:to>
      <xdr:col>14</xdr:col>
      <xdr:colOff>295275</xdr:colOff>
      <xdr:row>316</xdr:row>
      <xdr:rowOff>0</xdr:rowOff>
    </xdr:to>
    <xdr:sp>
      <xdr:nvSpPr>
        <xdr:cNvPr id="202" name="Rectangle 268"/>
        <xdr:cNvSpPr>
          <a:spLocks/>
        </xdr:cNvSpPr>
      </xdr:nvSpPr>
      <xdr:spPr>
        <a:xfrm>
          <a:off x="7200900" y="1150715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316</xdr:row>
      <xdr:rowOff>0</xdr:rowOff>
    </xdr:from>
    <xdr:to>
      <xdr:col>14</xdr:col>
      <xdr:colOff>390525</xdr:colOff>
      <xdr:row>316</xdr:row>
      <xdr:rowOff>0</xdr:rowOff>
    </xdr:to>
    <xdr:sp>
      <xdr:nvSpPr>
        <xdr:cNvPr id="203" name="Rectangle 269"/>
        <xdr:cNvSpPr>
          <a:spLocks/>
        </xdr:cNvSpPr>
      </xdr:nvSpPr>
      <xdr:spPr>
        <a:xfrm>
          <a:off x="7334250" y="1150715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316</xdr:row>
      <xdr:rowOff>0</xdr:rowOff>
    </xdr:from>
    <xdr:to>
      <xdr:col>14</xdr:col>
      <xdr:colOff>133350</xdr:colOff>
      <xdr:row>316</xdr:row>
      <xdr:rowOff>0</xdr:rowOff>
    </xdr:to>
    <xdr:sp>
      <xdr:nvSpPr>
        <xdr:cNvPr id="204" name="Rectangle 270"/>
        <xdr:cNvSpPr>
          <a:spLocks/>
        </xdr:cNvSpPr>
      </xdr:nvSpPr>
      <xdr:spPr>
        <a:xfrm>
          <a:off x="7277100" y="1150715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312</xdr:row>
      <xdr:rowOff>38100</xdr:rowOff>
    </xdr:from>
    <xdr:to>
      <xdr:col>13</xdr:col>
      <xdr:colOff>885825</xdr:colOff>
      <xdr:row>315</xdr:row>
      <xdr:rowOff>190500</xdr:rowOff>
    </xdr:to>
    <xdr:sp>
      <xdr:nvSpPr>
        <xdr:cNvPr id="205" name="Rectangle 271"/>
        <xdr:cNvSpPr>
          <a:spLocks/>
        </xdr:cNvSpPr>
      </xdr:nvSpPr>
      <xdr:spPr>
        <a:xfrm>
          <a:off x="6991350" y="1141571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330</xdr:row>
      <xdr:rowOff>0</xdr:rowOff>
    </xdr:from>
    <xdr:to>
      <xdr:col>13</xdr:col>
      <xdr:colOff>1028700</xdr:colOff>
      <xdr:row>330</xdr:row>
      <xdr:rowOff>0</xdr:rowOff>
    </xdr:to>
    <xdr:sp>
      <xdr:nvSpPr>
        <xdr:cNvPr id="206" name="Rectangle 272"/>
        <xdr:cNvSpPr>
          <a:spLocks/>
        </xdr:cNvSpPr>
      </xdr:nvSpPr>
      <xdr:spPr>
        <a:xfrm>
          <a:off x="7058025" y="1219104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330</xdr:row>
      <xdr:rowOff>0</xdr:rowOff>
    </xdr:from>
    <xdr:to>
      <xdr:col>14</xdr:col>
      <xdr:colOff>419100</xdr:colOff>
      <xdr:row>330</xdr:row>
      <xdr:rowOff>0</xdr:rowOff>
    </xdr:to>
    <xdr:sp>
      <xdr:nvSpPr>
        <xdr:cNvPr id="207" name="Rectangle 273"/>
        <xdr:cNvSpPr>
          <a:spLocks/>
        </xdr:cNvSpPr>
      </xdr:nvSpPr>
      <xdr:spPr>
        <a:xfrm>
          <a:off x="7467600" y="1219104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330</xdr:row>
      <xdr:rowOff>0</xdr:rowOff>
    </xdr:from>
    <xdr:to>
      <xdr:col>14</xdr:col>
      <xdr:colOff>361950</xdr:colOff>
      <xdr:row>330</xdr:row>
      <xdr:rowOff>0</xdr:rowOff>
    </xdr:to>
    <xdr:sp>
      <xdr:nvSpPr>
        <xdr:cNvPr id="208" name="Rectangle 274"/>
        <xdr:cNvSpPr>
          <a:spLocks/>
        </xdr:cNvSpPr>
      </xdr:nvSpPr>
      <xdr:spPr>
        <a:xfrm>
          <a:off x="7248525" y="1219104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330</xdr:row>
      <xdr:rowOff>0</xdr:rowOff>
    </xdr:from>
    <xdr:to>
      <xdr:col>14</xdr:col>
      <xdr:colOff>247650</xdr:colOff>
      <xdr:row>330</xdr:row>
      <xdr:rowOff>0</xdr:rowOff>
    </xdr:to>
    <xdr:sp>
      <xdr:nvSpPr>
        <xdr:cNvPr id="209" name="Rectangle 275"/>
        <xdr:cNvSpPr>
          <a:spLocks/>
        </xdr:cNvSpPr>
      </xdr:nvSpPr>
      <xdr:spPr>
        <a:xfrm>
          <a:off x="7305675" y="1219104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330</xdr:row>
      <xdr:rowOff>0</xdr:rowOff>
    </xdr:from>
    <xdr:to>
      <xdr:col>14</xdr:col>
      <xdr:colOff>152400</xdr:colOff>
      <xdr:row>330</xdr:row>
      <xdr:rowOff>0</xdr:rowOff>
    </xdr:to>
    <xdr:sp>
      <xdr:nvSpPr>
        <xdr:cNvPr id="210" name="Rectangle 276"/>
        <xdr:cNvSpPr>
          <a:spLocks/>
        </xdr:cNvSpPr>
      </xdr:nvSpPr>
      <xdr:spPr>
        <a:xfrm>
          <a:off x="7229475" y="1219104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330</xdr:row>
      <xdr:rowOff>0</xdr:rowOff>
    </xdr:from>
    <xdr:to>
      <xdr:col>14</xdr:col>
      <xdr:colOff>0</xdr:colOff>
      <xdr:row>330</xdr:row>
      <xdr:rowOff>0</xdr:rowOff>
    </xdr:to>
    <xdr:sp>
      <xdr:nvSpPr>
        <xdr:cNvPr id="211" name="Rectangle 277"/>
        <xdr:cNvSpPr>
          <a:spLocks/>
        </xdr:cNvSpPr>
      </xdr:nvSpPr>
      <xdr:spPr>
        <a:xfrm>
          <a:off x="7191375" y="1219104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330</xdr:row>
      <xdr:rowOff>0</xdr:rowOff>
    </xdr:from>
    <xdr:to>
      <xdr:col>14</xdr:col>
      <xdr:colOff>0</xdr:colOff>
      <xdr:row>330</xdr:row>
      <xdr:rowOff>0</xdr:rowOff>
    </xdr:to>
    <xdr:sp>
      <xdr:nvSpPr>
        <xdr:cNvPr id="212" name="Rectangle 278"/>
        <xdr:cNvSpPr>
          <a:spLocks/>
        </xdr:cNvSpPr>
      </xdr:nvSpPr>
      <xdr:spPr>
        <a:xfrm>
          <a:off x="7134225" y="1219104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330</xdr:row>
      <xdr:rowOff>0</xdr:rowOff>
    </xdr:from>
    <xdr:to>
      <xdr:col>14</xdr:col>
      <xdr:colOff>295275</xdr:colOff>
      <xdr:row>330</xdr:row>
      <xdr:rowOff>0</xdr:rowOff>
    </xdr:to>
    <xdr:sp>
      <xdr:nvSpPr>
        <xdr:cNvPr id="213" name="Rectangle 279"/>
        <xdr:cNvSpPr>
          <a:spLocks/>
        </xdr:cNvSpPr>
      </xdr:nvSpPr>
      <xdr:spPr>
        <a:xfrm>
          <a:off x="7200900" y="1219104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330</xdr:row>
      <xdr:rowOff>0</xdr:rowOff>
    </xdr:from>
    <xdr:to>
      <xdr:col>14</xdr:col>
      <xdr:colOff>390525</xdr:colOff>
      <xdr:row>330</xdr:row>
      <xdr:rowOff>0</xdr:rowOff>
    </xdr:to>
    <xdr:sp>
      <xdr:nvSpPr>
        <xdr:cNvPr id="214" name="Rectangle 280"/>
        <xdr:cNvSpPr>
          <a:spLocks/>
        </xdr:cNvSpPr>
      </xdr:nvSpPr>
      <xdr:spPr>
        <a:xfrm>
          <a:off x="7334250" y="1219104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330</xdr:row>
      <xdr:rowOff>0</xdr:rowOff>
    </xdr:from>
    <xdr:to>
      <xdr:col>14</xdr:col>
      <xdr:colOff>133350</xdr:colOff>
      <xdr:row>330</xdr:row>
      <xdr:rowOff>0</xdr:rowOff>
    </xdr:to>
    <xdr:sp>
      <xdr:nvSpPr>
        <xdr:cNvPr id="215" name="Rectangle 281"/>
        <xdr:cNvSpPr>
          <a:spLocks/>
        </xdr:cNvSpPr>
      </xdr:nvSpPr>
      <xdr:spPr>
        <a:xfrm>
          <a:off x="7277100" y="1219104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326</xdr:row>
      <xdr:rowOff>38100</xdr:rowOff>
    </xdr:from>
    <xdr:to>
      <xdr:col>13</xdr:col>
      <xdr:colOff>885825</xdr:colOff>
      <xdr:row>329</xdr:row>
      <xdr:rowOff>190500</xdr:rowOff>
    </xdr:to>
    <xdr:sp>
      <xdr:nvSpPr>
        <xdr:cNvPr id="216" name="Rectangle 282"/>
        <xdr:cNvSpPr>
          <a:spLocks/>
        </xdr:cNvSpPr>
      </xdr:nvSpPr>
      <xdr:spPr>
        <a:xfrm>
          <a:off x="6991350" y="1209960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339</xdr:row>
      <xdr:rowOff>0</xdr:rowOff>
    </xdr:from>
    <xdr:to>
      <xdr:col>13</xdr:col>
      <xdr:colOff>942975</xdr:colOff>
      <xdr:row>342</xdr:row>
      <xdr:rowOff>161925</xdr:rowOff>
    </xdr:to>
    <xdr:sp>
      <xdr:nvSpPr>
        <xdr:cNvPr id="217" name="Rectangle 283"/>
        <xdr:cNvSpPr>
          <a:spLocks/>
        </xdr:cNvSpPr>
      </xdr:nvSpPr>
      <xdr:spPr>
        <a:xfrm>
          <a:off x="7029450" y="127949325"/>
          <a:ext cx="19907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352</xdr:row>
      <xdr:rowOff>0</xdr:rowOff>
    </xdr:from>
    <xdr:to>
      <xdr:col>13</xdr:col>
      <xdr:colOff>942975</xdr:colOff>
      <xdr:row>352</xdr:row>
      <xdr:rowOff>0</xdr:rowOff>
    </xdr:to>
    <xdr:sp>
      <xdr:nvSpPr>
        <xdr:cNvPr id="218" name="Rectangle 284"/>
        <xdr:cNvSpPr>
          <a:spLocks/>
        </xdr:cNvSpPr>
      </xdr:nvSpPr>
      <xdr:spPr>
        <a:xfrm>
          <a:off x="7029450" y="1349692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343</xdr:row>
      <xdr:rowOff>0</xdr:rowOff>
    </xdr:from>
    <xdr:to>
      <xdr:col>13</xdr:col>
      <xdr:colOff>1028700</xdr:colOff>
      <xdr:row>343</xdr:row>
      <xdr:rowOff>0</xdr:rowOff>
    </xdr:to>
    <xdr:sp>
      <xdr:nvSpPr>
        <xdr:cNvPr id="219" name="Rectangle 286"/>
        <xdr:cNvSpPr>
          <a:spLocks/>
        </xdr:cNvSpPr>
      </xdr:nvSpPr>
      <xdr:spPr>
        <a:xfrm>
          <a:off x="7058025" y="128901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343</xdr:row>
      <xdr:rowOff>0</xdr:rowOff>
    </xdr:from>
    <xdr:to>
      <xdr:col>14</xdr:col>
      <xdr:colOff>419100</xdr:colOff>
      <xdr:row>343</xdr:row>
      <xdr:rowOff>0</xdr:rowOff>
    </xdr:to>
    <xdr:sp>
      <xdr:nvSpPr>
        <xdr:cNvPr id="220" name="Rectangle 287"/>
        <xdr:cNvSpPr>
          <a:spLocks/>
        </xdr:cNvSpPr>
      </xdr:nvSpPr>
      <xdr:spPr>
        <a:xfrm>
          <a:off x="7467600" y="128901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343</xdr:row>
      <xdr:rowOff>0</xdr:rowOff>
    </xdr:from>
    <xdr:to>
      <xdr:col>14</xdr:col>
      <xdr:colOff>361950</xdr:colOff>
      <xdr:row>343</xdr:row>
      <xdr:rowOff>0</xdr:rowOff>
    </xdr:to>
    <xdr:sp>
      <xdr:nvSpPr>
        <xdr:cNvPr id="221" name="Rectangle 288"/>
        <xdr:cNvSpPr>
          <a:spLocks/>
        </xdr:cNvSpPr>
      </xdr:nvSpPr>
      <xdr:spPr>
        <a:xfrm>
          <a:off x="7248525" y="128901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343</xdr:row>
      <xdr:rowOff>0</xdr:rowOff>
    </xdr:from>
    <xdr:to>
      <xdr:col>14</xdr:col>
      <xdr:colOff>247650</xdr:colOff>
      <xdr:row>343</xdr:row>
      <xdr:rowOff>0</xdr:rowOff>
    </xdr:to>
    <xdr:sp>
      <xdr:nvSpPr>
        <xdr:cNvPr id="222" name="Rectangle 289"/>
        <xdr:cNvSpPr>
          <a:spLocks/>
        </xdr:cNvSpPr>
      </xdr:nvSpPr>
      <xdr:spPr>
        <a:xfrm>
          <a:off x="7305675" y="128901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343</xdr:row>
      <xdr:rowOff>0</xdr:rowOff>
    </xdr:from>
    <xdr:to>
      <xdr:col>14</xdr:col>
      <xdr:colOff>152400</xdr:colOff>
      <xdr:row>343</xdr:row>
      <xdr:rowOff>0</xdr:rowOff>
    </xdr:to>
    <xdr:sp>
      <xdr:nvSpPr>
        <xdr:cNvPr id="223" name="Rectangle 290"/>
        <xdr:cNvSpPr>
          <a:spLocks/>
        </xdr:cNvSpPr>
      </xdr:nvSpPr>
      <xdr:spPr>
        <a:xfrm>
          <a:off x="7229475" y="128901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343</xdr:row>
      <xdr:rowOff>0</xdr:rowOff>
    </xdr:from>
    <xdr:to>
      <xdr:col>14</xdr:col>
      <xdr:colOff>0</xdr:colOff>
      <xdr:row>343</xdr:row>
      <xdr:rowOff>0</xdr:rowOff>
    </xdr:to>
    <xdr:sp>
      <xdr:nvSpPr>
        <xdr:cNvPr id="224" name="Rectangle 291"/>
        <xdr:cNvSpPr>
          <a:spLocks/>
        </xdr:cNvSpPr>
      </xdr:nvSpPr>
      <xdr:spPr>
        <a:xfrm>
          <a:off x="7191375" y="128901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343</xdr:row>
      <xdr:rowOff>0</xdr:rowOff>
    </xdr:from>
    <xdr:to>
      <xdr:col>14</xdr:col>
      <xdr:colOff>0</xdr:colOff>
      <xdr:row>343</xdr:row>
      <xdr:rowOff>0</xdr:rowOff>
    </xdr:to>
    <xdr:sp>
      <xdr:nvSpPr>
        <xdr:cNvPr id="225" name="Rectangle 292"/>
        <xdr:cNvSpPr>
          <a:spLocks/>
        </xdr:cNvSpPr>
      </xdr:nvSpPr>
      <xdr:spPr>
        <a:xfrm>
          <a:off x="7134225" y="128901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343</xdr:row>
      <xdr:rowOff>0</xdr:rowOff>
    </xdr:from>
    <xdr:to>
      <xdr:col>14</xdr:col>
      <xdr:colOff>295275</xdr:colOff>
      <xdr:row>343</xdr:row>
      <xdr:rowOff>0</xdr:rowOff>
    </xdr:to>
    <xdr:sp>
      <xdr:nvSpPr>
        <xdr:cNvPr id="226" name="Rectangle 293"/>
        <xdr:cNvSpPr>
          <a:spLocks/>
        </xdr:cNvSpPr>
      </xdr:nvSpPr>
      <xdr:spPr>
        <a:xfrm>
          <a:off x="7200900" y="128901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343</xdr:row>
      <xdr:rowOff>0</xdr:rowOff>
    </xdr:from>
    <xdr:to>
      <xdr:col>14</xdr:col>
      <xdr:colOff>390525</xdr:colOff>
      <xdr:row>343</xdr:row>
      <xdr:rowOff>0</xdr:rowOff>
    </xdr:to>
    <xdr:sp>
      <xdr:nvSpPr>
        <xdr:cNvPr id="227" name="Rectangle 294"/>
        <xdr:cNvSpPr>
          <a:spLocks/>
        </xdr:cNvSpPr>
      </xdr:nvSpPr>
      <xdr:spPr>
        <a:xfrm>
          <a:off x="7334250" y="128901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343</xdr:row>
      <xdr:rowOff>0</xdr:rowOff>
    </xdr:from>
    <xdr:to>
      <xdr:col>14</xdr:col>
      <xdr:colOff>133350</xdr:colOff>
      <xdr:row>343</xdr:row>
      <xdr:rowOff>0</xdr:rowOff>
    </xdr:to>
    <xdr:sp>
      <xdr:nvSpPr>
        <xdr:cNvPr id="228" name="Rectangle 295"/>
        <xdr:cNvSpPr>
          <a:spLocks/>
        </xdr:cNvSpPr>
      </xdr:nvSpPr>
      <xdr:spPr>
        <a:xfrm>
          <a:off x="7277100" y="128901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339</xdr:row>
      <xdr:rowOff>38100</xdr:rowOff>
    </xdr:from>
    <xdr:to>
      <xdr:col>13</xdr:col>
      <xdr:colOff>885825</xdr:colOff>
      <xdr:row>342</xdr:row>
      <xdr:rowOff>190500</xdr:rowOff>
    </xdr:to>
    <xdr:sp>
      <xdr:nvSpPr>
        <xdr:cNvPr id="229" name="Rectangle 296"/>
        <xdr:cNvSpPr>
          <a:spLocks/>
        </xdr:cNvSpPr>
      </xdr:nvSpPr>
      <xdr:spPr>
        <a:xfrm>
          <a:off x="6991350" y="1279874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0</xdr:col>
      <xdr:colOff>0</xdr:colOff>
      <xdr:row>352</xdr:row>
      <xdr:rowOff>66675</xdr:rowOff>
    </xdr:from>
    <xdr:to>
      <xdr:col>0</xdr:col>
      <xdr:colOff>0</xdr:colOff>
      <xdr:row>355</xdr:row>
      <xdr:rowOff>171450</xdr:rowOff>
    </xdr:to>
    <xdr:sp>
      <xdr:nvSpPr>
        <xdr:cNvPr id="230" name="Rectangle 297"/>
        <xdr:cNvSpPr>
          <a:spLocks/>
        </xdr:cNvSpPr>
      </xdr:nvSpPr>
      <xdr:spPr>
        <a:xfrm>
          <a:off x="0" y="135035925"/>
          <a:ext cx="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22</xdr:col>
      <xdr:colOff>381000</xdr:colOff>
      <xdr:row>353</xdr:row>
      <xdr:rowOff>57150</xdr:rowOff>
    </xdr:from>
    <xdr:to>
      <xdr:col>25</xdr:col>
      <xdr:colOff>542925</xdr:colOff>
      <xdr:row>356</xdr:row>
      <xdr:rowOff>152400</xdr:rowOff>
    </xdr:to>
    <xdr:sp>
      <xdr:nvSpPr>
        <xdr:cNvPr id="231" name="Rectangle 298"/>
        <xdr:cNvSpPr>
          <a:spLocks/>
        </xdr:cNvSpPr>
      </xdr:nvSpPr>
      <xdr:spPr>
        <a:xfrm>
          <a:off x="14316075" y="135264525"/>
          <a:ext cx="1990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352</xdr:row>
      <xdr:rowOff>0</xdr:rowOff>
    </xdr:from>
    <xdr:to>
      <xdr:col>13</xdr:col>
      <xdr:colOff>1028700</xdr:colOff>
      <xdr:row>352</xdr:row>
      <xdr:rowOff>0</xdr:rowOff>
    </xdr:to>
    <xdr:sp>
      <xdr:nvSpPr>
        <xdr:cNvPr id="232" name="Rectangle 299"/>
        <xdr:cNvSpPr>
          <a:spLocks/>
        </xdr:cNvSpPr>
      </xdr:nvSpPr>
      <xdr:spPr>
        <a:xfrm>
          <a:off x="7058025" y="1349692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352</xdr:row>
      <xdr:rowOff>0</xdr:rowOff>
    </xdr:from>
    <xdr:to>
      <xdr:col>14</xdr:col>
      <xdr:colOff>419100</xdr:colOff>
      <xdr:row>352</xdr:row>
      <xdr:rowOff>0</xdr:rowOff>
    </xdr:to>
    <xdr:sp>
      <xdr:nvSpPr>
        <xdr:cNvPr id="233" name="Rectangle 300"/>
        <xdr:cNvSpPr>
          <a:spLocks/>
        </xdr:cNvSpPr>
      </xdr:nvSpPr>
      <xdr:spPr>
        <a:xfrm>
          <a:off x="7467600" y="1349692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352</xdr:row>
      <xdr:rowOff>0</xdr:rowOff>
    </xdr:from>
    <xdr:to>
      <xdr:col>14</xdr:col>
      <xdr:colOff>361950</xdr:colOff>
      <xdr:row>352</xdr:row>
      <xdr:rowOff>0</xdr:rowOff>
    </xdr:to>
    <xdr:sp>
      <xdr:nvSpPr>
        <xdr:cNvPr id="234" name="Rectangle 301"/>
        <xdr:cNvSpPr>
          <a:spLocks/>
        </xdr:cNvSpPr>
      </xdr:nvSpPr>
      <xdr:spPr>
        <a:xfrm>
          <a:off x="7248525" y="1349692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352</xdr:row>
      <xdr:rowOff>0</xdr:rowOff>
    </xdr:from>
    <xdr:to>
      <xdr:col>14</xdr:col>
      <xdr:colOff>247650</xdr:colOff>
      <xdr:row>352</xdr:row>
      <xdr:rowOff>0</xdr:rowOff>
    </xdr:to>
    <xdr:sp>
      <xdr:nvSpPr>
        <xdr:cNvPr id="235" name="Rectangle 302"/>
        <xdr:cNvSpPr>
          <a:spLocks/>
        </xdr:cNvSpPr>
      </xdr:nvSpPr>
      <xdr:spPr>
        <a:xfrm>
          <a:off x="7305675" y="1349692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352</xdr:row>
      <xdr:rowOff>0</xdr:rowOff>
    </xdr:from>
    <xdr:to>
      <xdr:col>14</xdr:col>
      <xdr:colOff>152400</xdr:colOff>
      <xdr:row>352</xdr:row>
      <xdr:rowOff>0</xdr:rowOff>
    </xdr:to>
    <xdr:sp>
      <xdr:nvSpPr>
        <xdr:cNvPr id="236" name="Rectangle 303"/>
        <xdr:cNvSpPr>
          <a:spLocks/>
        </xdr:cNvSpPr>
      </xdr:nvSpPr>
      <xdr:spPr>
        <a:xfrm>
          <a:off x="7229475" y="134969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352</xdr:row>
      <xdr:rowOff>0</xdr:rowOff>
    </xdr:from>
    <xdr:to>
      <xdr:col>14</xdr:col>
      <xdr:colOff>0</xdr:colOff>
      <xdr:row>352</xdr:row>
      <xdr:rowOff>0</xdr:rowOff>
    </xdr:to>
    <xdr:sp>
      <xdr:nvSpPr>
        <xdr:cNvPr id="237" name="Rectangle 304"/>
        <xdr:cNvSpPr>
          <a:spLocks/>
        </xdr:cNvSpPr>
      </xdr:nvSpPr>
      <xdr:spPr>
        <a:xfrm>
          <a:off x="7191375" y="1349692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352</xdr:row>
      <xdr:rowOff>0</xdr:rowOff>
    </xdr:from>
    <xdr:to>
      <xdr:col>14</xdr:col>
      <xdr:colOff>0</xdr:colOff>
      <xdr:row>352</xdr:row>
      <xdr:rowOff>0</xdr:rowOff>
    </xdr:to>
    <xdr:sp>
      <xdr:nvSpPr>
        <xdr:cNvPr id="238" name="Rectangle 305"/>
        <xdr:cNvSpPr>
          <a:spLocks/>
        </xdr:cNvSpPr>
      </xdr:nvSpPr>
      <xdr:spPr>
        <a:xfrm>
          <a:off x="7134225" y="1349692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352</xdr:row>
      <xdr:rowOff>0</xdr:rowOff>
    </xdr:from>
    <xdr:to>
      <xdr:col>14</xdr:col>
      <xdr:colOff>295275</xdr:colOff>
      <xdr:row>352</xdr:row>
      <xdr:rowOff>0</xdr:rowOff>
    </xdr:to>
    <xdr:sp>
      <xdr:nvSpPr>
        <xdr:cNvPr id="239" name="Rectangle 306"/>
        <xdr:cNvSpPr>
          <a:spLocks/>
        </xdr:cNvSpPr>
      </xdr:nvSpPr>
      <xdr:spPr>
        <a:xfrm>
          <a:off x="7200900" y="1349692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22</xdr:col>
      <xdr:colOff>571500</xdr:colOff>
      <xdr:row>355</xdr:row>
      <xdr:rowOff>9525</xdr:rowOff>
    </xdr:from>
    <xdr:to>
      <xdr:col>26</xdr:col>
      <xdr:colOff>104775</xdr:colOff>
      <xdr:row>358</xdr:row>
      <xdr:rowOff>161925</xdr:rowOff>
    </xdr:to>
    <xdr:sp>
      <xdr:nvSpPr>
        <xdr:cNvPr id="240" name="Rectangle 309"/>
        <xdr:cNvSpPr>
          <a:spLocks/>
        </xdr:cNvSpPr>
      </xdr:nvSpPr>
      <xdr:spPr>
        <a:xfrm>
          <a:off x="14506575" y="1356931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352</xdr:row>
      <xdr:rowOff>66675</xdr:rowOff>
    </xdr:from>
    <xdr:to>
      <xdr:col>13</xdr:col>
      <xdr:colOff>942975</xdr:colOff>
      <xdr:row>355</xdr:row>
      <xdr:rowOff>171450</xdr:rowOff>
    </xdr:to>
    <xdr:sp>
      <xdr:nvSpPr>
        <xdr:cNvPr id="241" name="Rectangle 310"/>
        <xdr:cNvSpPr>
          <a:spLocks/>
        </xdr:cNvSpPr>
      </xdr:nvSpPr>
      <xdr:spPr>
        <a:xfrm>
          <a:off x="7029450" y="13503592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356</xdr:row>
      <xdr:rowOff>0</xdr:rowOff>
    </xdr:from>
    <xdr:to>
      <xdr:col>13</xdr:col>
      <xdr:colOff>1028700</xdr:colOff>
      <xdr:row>356</xdr:row>
      <xdr:rowOff>0</xdr:rowOff>
    </xdr:to>
    <xdr:sp>
      <xdr:nvSpPr>
        <xdr:cNvPr id="242" name="Rectangle 311"/>
        <xdr:cNvSpPr>
          <a:spLocks/>
        </xdr:cNvSpPr>
      </xdr:nvSpPr>
      <xdr:spPr>
        <a:xfrm>
          <a:off x="7058025" y="1359217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356</xdr:row>
      <xdr:rowOff>0</xdr:rowOff>
    </xdr:from>
    <xdr:to>
      <xdr:col>14</xdr:col>
      <xdr:colOff>419100</xdr:colOff>
      <xdr:row>356</xdr:row>
      <xdr:rowOff>0</xdr:rowOff>
    </xdr:to>
    <xdr:sp>
      <xdr:nvSpPr>
        <xdr:cNvPr id="243" name="Rectangle 312"/>
        <xdr:cNvSpPr>
          <a:spLocks/>
        </xdr:cNvSpPr>
      </xdr:nvSpPr>
      <xdr:spPr>
        <a:xfrm>
          <a:off x="7467600" y="1359217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356</xdr:row>
      <xdr:rowOff>0</xdr:rowOff>
    </xdr:from>
    <xdr:to>
      <xdr:col>14</xdr:col>
      <xdr:colOff>361950</xdr:colOff>
      <xdr:row>356</xdr:row>
      <xdr:rowOff>0</xdr:rowOff>
    </xdr:to>
    <xdr:sp>
      <xdr:nvSpPr>
        <xdr:cNvPr id="244" name="Rectangle 313"/>
        <xdr:cNvSpPr>
          <a:spLocks/>
        </xdr:cNvSpPr>
      </xdr:nvSpPr>
      <xdr:spPr>
        <a:xfrm>
          <a:off x="7248525" y="1359217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356</xdr:row>
      <xdr:rowOff>0</xdr:rowOff>
    </xdr:from>
    <xdr:to>
      <xdr:col>14</xdr:col>
      <xdr:colOff>247650</xdr:colOff>
      <xdr:row>356</xdr:row>
      <xdr:rowOff>0</xdr:rowOff>
    </xdr:to>
    <xdr:sp>
      <xdr:nvSpPr>
        <xdr:cNvPr id="245" name="Rectangle 314"/>
        <xdr:cNvSpPr>
          <a:spLocks/>
        </xdr:cNvSpPr>
      </xdr:nvSpPr>
      <xdr:spPr>
        <a:xfrm>
          <a:off x="7305675" y="1359217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356</xdr:row>
      <xdr:rowOff>0</xdr:rowOff>
    </xdr:from>
    <xdr:to>
      <xdr:col>14</xdr:col>
      <xdr:colOff>152400</xdr:colOff>
      <xdr:row>356</xdr:row>
      <xdr:rowOff>0</xdr:rowOff>
    </xdr:to>
    <xdr:sp>
      <xdr:nvSpPr>
        <xdr:cNvPr id="246" name="Rectangle 315"/>
        <xdr:cNvSpPr>
          <a:spLocks/>
        </xdr:cNvSpPr>
      </xdr:nvSpPr>
      <xdr:spPr>
        <a:xfrm>
          <a:off x="7229475" y="135921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356</xdr:row>
      <xdr:rowOff>0</xdr:rowOff>
    </xdr:from>
    <xdr:to>
      <xdr:col>14</xdr:col>
      <xdr:colOff>0</xdr:colOff>
      <xdr:row>356</xdr:row>
      <xdr:rowOff>0</xdr:rowOff>
    </xdr:to>
    <xdr:sp>
      <xdr:nvSpPr>
        <xdr:cNvPr id="247" name="Rectangle 316"/>
        <xdr:cNvSpPr>
          <a:spLocks/>
        </xdr:cNvSpPr>
      </xdr:nvSpPr>
      <xdr:spPr>
        <a:xfrm>
          <a:off x="7191375" y="1359217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356</xdr:row>
      <xdr:rowOff>0</xdr:rowOff>
    </xdr:from>
    <xdr:to>
      <xdr:col>14</xdr:col>
      <xdr:colOff>0</xdr:colOff>
      <xdr:row>356</xdr:row>
      <xdr:rowOff>0</xdr:rowOff>
    </xdr:to>
    <xdr:sp>
      <xdr:nvSpPr>
        <xdr:cNvPr id="248" name="Rectangle 317"/>
        <xdr:cNvSpPr>
          <a:spLocks/>
        </xdr:cNvSpPr>
      </xdr:nvSpPr>
      <xdr:spPr>
        <a:xfrm>
          <a:off x="7134225" y="1359217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356</xdr:row>
      <xdr:rowOff>0</xdr:rowOff>
    </xdr:from>
    <xdr:to>
      <xdr:col>14</xdr:col>
      <xdr:colOff>295275</xdr:colOff>
      <xdr:row>356</xdr:row>
      <xdr:rowOff>0</xdr:rowOff>
    </xdr:to>
    <xdr:sp>
      <xdr:nvSpPr>
        <xdr:cNvPr id="249" name="Rectangle 318"/>
        <xdr:cNvSpPr>
          <a:spLocks/>
        </xdr:cNvSpPr>
      </xdr:nvSpPr>
      <xdr:spPr>
        <a:xfrm>
          <a:off x="7200900" y="135921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356</xdr:row>
      <xdr:rowOff>0</xdr:rowOff>
    </xdr:from>
    <xdr:to>
      <xdr:col>14</xdr:col>
      <xdr:colOff>390525</xdr:colOff>
      <xdr:row>356</xdr:row>
      <xdr:rowOff>0</xdr:rowOff>
    </xdr:to>
    <xdr:sp>
      <xdr:nvSpPr>
        <xdr:cNvPr id="250" name="Rectangle 319"/>
        <xdr:cNvSpPr>
          <a:spLocks/>
        </xdr:cNvSpPr>
      </xdr:nvSpPr>
      <xdr:spPr>
        <a:xfrm>
          <a:off x="7334250" y="1359217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356</xdr:row>
      <xdr:rowOff>0</xdr:rowOff>
    </xdr:from>
    <xdr:to>
      <xdr:col>14</xdr:col>
      <xdr:colOff>133350</xdr:colOff>
      <xdr:row>356</xdr:row>
      <xdr:rowOff>0</xdr:rowOff>
    </xdr:to>
    <xdr:sp>
      <xdr:nvSpPr>
        <xdr:cNvPr id="251" name="Rectangle 320"/>
        <xdr:cNvSpPr>
          <a:spLocks/>
        </xdr:cNvSpPr>
      </xdr:nvSpPr>
      <xdr:spPr>
        <a:xfrm>
          <a:off x="7277100" y="1359217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363</xdr:row>
      <xdr:rowOff>66675</xdr:rowOff>
    </xdr:from>
    <xdr:to>
      <xdr:col>13</xdr:col>
      <xdr:colOff>942975</xdr:colOff>
      <xdr:row>366</xdr:row>
      <xdr:rowOff>171450</xdr:rowOff>
    </xdr:to>
    <xdr:sp>
      <xdr:nvSpPr>
        <xdr:cNvPr id="252" name="Rectangle 321"/>
        <xdr:cNvSpPr>
          <a:spLocks/>
        </xdr:cNvSpPr>
      </xdr:nvSpPr>
      <xdr:spPr>
        <a:xfrm>
          <a:off x="7029450" y="14199870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367</xdr:row>
      <xdr:rowOff>0</xdr:rowOff>
    </xdr:from>
    <xdr:to>
      <xdr:col>13</xdr:col>
      <xdr:colOff>1028700</xdr:colOff>
      <xdr:row>367</xdr:row>
      <xdr:rowOff>0</xdr:rowOff>
    </xdr:to>
    <xdr:sp>
      <xdr:nvSpPr>
        <xdr:cNvPr id="253" name="Rectangle 322"/>
        <xdr:cNvSpPr>
          <a:spLocks/>
        </xdr:cNvSpPr>
      </xdr:nvSpPr>
      <xdr:spPr>
        <a:xfrm>
          <a:off x="7058025" y="1428845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367</xdr:row>
      <xdr:rowOff>0</xdr:rowOff>
    </xdr:from>
    <xdr:to>
      <xdr:col>14</xdr:col>
      <xdr:colOff>419100</xdr:colOff>
      <xdr:row>367</xdr:row>
      <xdr:rowOff>0</xdr:rowOff>
    </xdr:to>
    <xdr:sp>
      <xdr:nvSpPr>
        <xdr:cNvPr id="254" name="Rectangle 323"/>
        <xdr:cNvSpPr>
          <a:spLocks/>
        </xdr:cNvSpPr>
      </xdr:nvSpPr>
      <xdr:spPr>
        <a:xfrm>
          <a:off x="7467600" y="1428845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367</xdr:row>
      <xdr:rowOff>0</xdr:rowOff>
    </xdr:from>
    <xdr:to>
      <xdr:col>14</xdr:col>
      <xdr:colOff>361950</xdr:colOff>
      <xdr:row>367</xdr:row>
      <xdr:rowOff>0</xdr:rowOff>
    </xdr:to>
    <xdr:sp>
      <xdr:nvSpPr>
        <xdr:cNvPr id="255" name="Rectangle 324"/>
        <xdr:cNvSpPr>
          <a:spLocks/>
        </xdr:cNvSpPr>
      </xdr:nvSpPr>
      <xdr:spPr>
        <a:xfrm>
          <a:off x="7248525" y="1428845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367</xdr:row>
      <xdr:rowOff>0</xdr:rowOff>
    </xdr:from>
    <xdr:to>
      <xdr:col>14</xdr:col>
      <xdr:colOff>247650</xdr:colOff>
      <xdr:row>367</xdr:row>
      <xdr:rowOff>0</xdr:rowOff>
    </xdr:to>
    <xdr:sp>
      <xdr:nvSpPr>
        <xdr:cNvPr id="256" name="Rectangle 325"/>
        <xdr:cNvSpPr>
          <a:spLocks/>
        </xdr:cNvSpPr>
      </xdr:nvSpPr>
      <xdr:spPr>
        <a:xfrm>
          <a:off x="7305675" y="1428845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367</xdr:row>
      <xdr:rowOff>0</xdr:rowOff>
    </xdr:from>
    <xdr:to>
      <xdr:col>14</xdr:col>
      <xdr:colOff>152400</xdr:colOff>
      <xdr:row>367</xdr:row>
      <xdr:rowOff>0</xdr:rowOff>
    </xdr:to>
    <xdr:sp>
      <xdr:nvSpPr>
        <xdr:cNvPr id="257" name="Rectangle 326"/>
        <xdr:cNvSpPr>
          <a:spLocks/>
        </xdr:cNvSpPr>
      </xdr:nvSpPr>
      <xdr:spPr>
        <a:xfrm>
          <a:off x="7229475" y="1428845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367</xdr:row>
      <xdr:rowOff>0</xdr:rowOff>
    </xdr:from>
    <xdr:to>
      <xdr:col>14</xdr:col>
      <xdr:colOff>0</xdr:colOff>
      <xdr:row>367</xdr:row>
      <xdr:rowOff>0</xdr:rowOff>
    </xdr:to>
    <xdr:sp>
      <xdr:nvSpPr>
        <xdr:cNvPr id="258" name="Rectangle 327"/>
        <xdr:cNvSpPr>
          <a:spLocks/>
        </xdr:cNvSpPr>
      </xdr:nvSpPr>
      <xdr:spPr>
        <a:xfrm>
          <a:off x="7191375" y="1428845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367</xdr:row>
      <xdr:rowOff>0</xdr:rowOff>
    </xdr:from>
    <xdr:to>
      <xdr:col>14</xdr:col>
      <xdr:colOff>0</xdr:colOff>
      <xdr:row>367</xdr:row>
      <xdr:rowOff>0</xdr:rowOff>
    </xdr:to>
    <xdr:sp>
      <xdr:nvSpPr>
        <xdr:cNvPr id="259" name="Rectangle 328"/>
        <xdr:cNvSpPr>
          <a:spLocks/>
        </xdr:cNvSpPr>
      </xdr:nvSpPr>
      <xdr:spPr>
        <a:xfrm>
          <a:off x="7134225" y="1428845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367</xdr:row>
      <xdr:rowOff>0</xdr:rowOff>
    </xdr:from>
    <xdr:to>
      <xdr:col>14</xdr:col>
      <xdr:colOff>295275</xdr:colOff>
      <xdr:row>367</xdr:row>
      <xdr:rowOff>0</xdr:rowOff>
    </xdr:to>
    <xdr:sp>
      <xdr:nvSpPr>
        <xdr:cNvPr id="260" name="Rectangle 329"/>
        <xdr:cNvSpPr>
          <a:spLocks/>
        </xdr:cNvSpPr>
      </xdr:nvSpPr>
      <xdr:spPr>
        <a:xfrm>
          <a:off x="7200900" y="1428845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367</xdr:row>
      <xdr:rowOff>0</xdr:rowOff>
    </xdr:from>
    <xdr:to>
      <xdr:col>14</xdr:col>
      <xdr:colOff>390525</xdr:colOff>
      <xdr:row>367</xdr:row>
      <xdr:rowOff>0</xdr:rowOff>
    </xdr:to>
    <xdr:sp>
      <xdr:nvSpPr>
        <xdr:cNvPr id="261" name="Rectangle 330"/>
        <xdr:cNvSpPr>
          <a:spLocks/>
        </xdr:cNvSpPr>
      </xdr:nvSpPr>
      <xdr:spPr>
        <a:xfrm>
          <a:off x="7334250" y="1428845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367</xdr:row>
      <xdr:rowOff>0</xdr:rowOff>
    </xdr:from>
    <xdr:to>
      <xdr:col>14</xdr:col>
      <xdr:colOff>133350</xdr:colOff>
      <xdr:row>367</xdr:row>
      <xdr:rowOff>0</xdr:rowOff>
    </xdr:to>
    <xdr:sp>
      <xdr:nvSpPr>
        <xdr:cNvPr id="262" name="Rectangle 331"/>
        <xdr:cNvSpPr>
          <a:spLocks/>
        </xdr:cNvSpPr>
      </xdr:nvSpPr>
      <xdr:spPr>
        <a:xfrm>
          <a:off x="7277100" y="1428845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376</xdr:row>
      <xdr:rowOff>66675</xdr:rowOff>
    </xdr:from>
    <xdr:to>
      <xdr:col>13</xdr:col>
      <xdr:colOff>942975</xdr:colOff>
      <xdr:row>379</xdr:row>
      <xdr:rowOff>171450</xdr:rowOff>
    </xdr:to>
    <xdr:sp>
      <xdr:nvSpPr>
        <xdr:cNvPr id="263" name="Rectangle 332"/>
        <xdr:cNvSpPr>
          <a:spLocks/>
        </xdr:cNvSpPr>
      </xdr:nvSpPr>
      <xdr:spPr>
        <a:xfrm>
          <a:off x="7029450" y="14901862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380</xdr:row>
      <xdr:rowOff>0</xdr:rowOff>
    </xdr:from>
    <xdr:to>
      <xdr:col>13</xdr:col>
      <xdr:colOff>1028700</xdr:colOff>
      <xdr:row>380</xdr:row>
      <xdr:rowOff>0</xdr:rowOff>
    </xdr:to>
    <xdr:sp>
      <xdr:nvSpPr>
        <xdr:cNvPr id="264" name="Rectangle 333"/>
        <xdr:cNvSpPr>
          <a:spLocks/>
        </xdr:cNvSpPr>
      </xdr:nvSpPr>
      <xdr:spPr>
        <a:xfrm>
          <a:off x="7058025" y="1499044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380</xdr:row>
      <xdr:rowOff>0</xdr:rowOff>
    </xdr:from>
    <xdr:to>
      <xdr:col>14</xdr:col>
      <xdr:colOff>419100</xdr:colOff>
      <xdr:row>380</xdr:row>
      <xdr:rowOff>0</xdr:rowOff>
    </xdr:to>
    <xdr:sp>
      <xdr:nvSpPr>
        <xdr:cNvPr id="265" name="Rectangle 334"/>
        <xdr:cNvSpPr>
          <a:spLocks/>
        </xdr:cNvSpPr>
      </xdr:nvSpPr>
      <xdr:spPr>
        <a:xfrm>
          <a:off x="7467600" y="1499044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380</xdr:row>
      <xdr:rowOff>0</xdr:rowOff>
    </xdr:from>
    <xdr:to>
      <xdr:col>14</xdr:col>
      <xdr:colOff>361950</xdr:colOff>
      <xdr:row>380</xdr:row>
      <xdr:rowOff>0</xdr:rowOff>
    </xdr:to>
    <xdr:sp>
      <xdr:nvSpPr>
        <xdr:cNvPr id="266" name="Rectangle 335"/>
        <xdr:cNvSpPr>
          <a:spLocks/>
        </xdr:cNvSpPr>
      </xdr:nvSpPr>
      <xdr:spPr>
        <a:xfrm>
          <a:off x="7248525" y="1499044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380</xdr:row>
      <xdr:rowOff>0</xdr:rowOff>
    </xdr:from>
    <xdr:to>
      <xdr:col>14</xdr:col>
      <xdr:colOff>247650</xdr:colOff>
      <xdr:row>380</xdr:row>
      <xdr:rowOff>0</xdr:rowOff>
    </xdr:to>
    <xdr:sp>
      <xdr:nvSpPr>
        <xdr:cNvPr id="267" name="Rectangle 336"/>
        <xdr:cNvSpPr>
          <a:spLocks/>
        </xdr:cNvSpPr>
      </xdr:nvSpPr>
      <xdr:spPr>
        <a:xfrm>
          <a:off x="7305675" y="1499044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380</xdr:row>
      <xdr:rowOff>0</xdr:rowOff>
    </xdr:from>
    <xdr:to>
      <xdr:col>14</xdr:col>
      <xdr:colOff>152400</xdr:colOff>
      <xdr:row>380</xdr:row>
      <xdr:rowOff>0</xdr:rowOff>
    </xdr:to>
    <xdr:sp>
      <xdr:nvSpPr>
        <xdr:cNvPr id="268" name="Rectangle 337"/>
        <xdr:cNvSpPr>
          <a:spLocks/>
        </xdr:cNvSpPr>
      </xdr:nvSpPr>
      <xdr:spPr>
        <a:xfrm>
          <a:off x="7229475" y="149904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380</xdr:row>
      <xdr:rowOff>0</xdr:rowOff>
    </xdr:from>
    <xdr:to>
      <xdr:col>14</xdr:col>
      <xdr:colOff>0</xdr:colOff>
      <xdr:row>380</xdr:row>
      <xdr:rowOff>0</xdr:rowOff>
    </xdr:to>
    <xdr:sp>
      <xdr:nvSpPr>
        <xdr:cNvPr id="269" name="Rectangle 338"/>
        <xdr:cNvSpPr>
          <a:spLocks/>
        </xdr:cNvSpPr>
      </xdr:nvSpPr>
      <xdr:spPr>
        <a:xfrm>
          <a:off x="7191375" y="1499044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380</xdr:row>
      <xdr:rowOff>0</xdr:rowOff>
    </xdr:from>
    <xdr:to>
      <xdr:col>14</xdr:col>
      <xdr:colOff>0</xdr:colOff>
      <xdr:row>380</xdr:row>
      <xdr:rowOff>0</xdr:rowOff>
    </xdr:to>
    <xdr:sp>
      <xdr:nvSpPr>
        <xdr:cNvPr id="270" name="Rectangle 339"/>
        <xdr:cNvSpPr>
          <a:spLocks/>
        </xdr:cNvSpPr>
      </xdr:nvSpPr>
      <xdr:spPr>
        <a:xfrm>
          <a:off x="7134225" y="1499044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380</xdr:row>
      <xdr:rowOff>0</xdr:rowOff>
    </xdr:from>
    <xdr:to>
      <xdr:col>14</xdr:col>
      <xdr:colOff>295275</xdr:colOff>
      <xdr:row>380</xdr:row>
      <xdr:rowOff>0</xdr:rowOff>
    </xdr:to>
    <xdr:sp>
      <xdr:nvSpPr>
        <xdr:cNvPr id="271" name="Rectangle 340"/>
        <xdr:cNvSpPr>
          <a:spLocks/>
        </xdr:cNvSpPr>
      </xdr:nvSpPr>
      <xdr:spPr>
        <a:xfrm>
          <a:off x="7200900" y="1499044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380</xdr:row>
      <xdr:rowOff>0</xdr:rowOff>
    </xdr:from>
    <xdr:to>
      <xdr:col>14</xdr:col>
      <xdr:colOff>390525</xdr:colOff>
      <xdr:row>380</xdr:row>
      <xdr:rowOff>0</xdr:rowOff>
    </xdr:to>
    <xdr:sp>
      <xdr:nvSpPr>
        <xdr:cNvPr id="272" name="Rectangle 341"/>
        <xdr:cNvSpPr>
          <a:spLocks/>
        </xdr:cNvSpPr>
      </xdr:nvSpPr>
      <xdr:spPr>
        <a:xfrm>
          <a:off x="7334250" y="1499044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380</xdr:row>
      <xdr:rowOff>0</xdr:rowOff>
    </xdr:from>
    <xdr:to>
      <xdr:col>14</xdr:col>
      <xdr:colOff>133350</xdr:colOff>
      <xdr:row>380</xdr:row>
      <xdr:rowOff>0</xdr:rowOff>
    </xdr:to>
    <xdr:sp>
      <xdr:nvSpPr>
        <xdr:cNvPr id="273" name="Rectangle 342"/>
        <xdr:cNvSpPr>
          <a:spLocks/>
        </xdr:cNvSpPr>
      </xdr:nvSpPr>
      <xdr:spPr>
        <a:xfrm>
          <a:off x="7277100" y="1499044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395</xdr:row>
      <xdr:rowOff>28575</xdr:rowOff>
    </xdr:from>
    <xdr:to>
      <xdr:col>13</xdr:col>
      <xdr:colOff>952500</xdr:colOff>
      <xdr:row>398</xdr:row>
      <xdr:rowOff>228600</xdr:rowOff>
    </xdr:to>
    <xdr:sp>
      <xdr:nvSpPr>
        <xdr:cNvPr id="274" name="Rectangle 343"/>
        <xdr:cNvSpPr>
          <a:spLocks/>
        </xdr:cNvSpPr>
      </xdr:nvSpPr>
      <xdr:spPr>
        <a:xfrm>
          <a:off x="7038975" y="155933775"/>
          <a:ext cx="1990725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420</xdr:row>
      <xdr:rowOff>66675</xdr:rowOff>
    </xdr:from>
    <xdr:to>
      <xdr:col>13</xdr:col>
      <xdr:colOff>942975</xdr:colOff>
      <xdr:row>423</xdr:row>
      <xdr:rowOff>171450</xdr:rowOff>
    </xdr:to>
    <xdr:sp>
      <xdr:nvSpPr>
        <xdr:cNvPr id="275" name="Rectangle 344"/>
        <xdr:cNvSpPr>
          <a:spLocks/>
        </xdr:cNvSpPr>
      </xdr:nvSpPr>
      <xdr:spPr>
        <a:xfrm>
          <a:off x="7029450" y="16301085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438</xdr:row>
      <xdr:rowOff>66675</xdr:rowOff>
    </xdr:from>
    <xdr:to>
      <xdr:col>13</xdr:col>
      <xdr:colOff>942975</xdr:colOff>
      <xdr:row>441</xdr:row>
      <xdr:rowOff>171450</xdr:rowOff>
    </xdr:to>
    <xdr:sp>
      <xdr:nvSpPr>
        <xdr:cNvPr id="276" name="Rectangle 345"/>
        <xdr:cNvSpPr>
          <a:spLocks/>
        </xdr:cNvSpPr>
      </xdr:nvSpPr>
      <xdr:spPr>
        <a:xfrm>
          <a:off x="7029450" y="17005935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229475" y="257175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23</xdr:row>
      <xdr:rowOff>276225</xdr:rowOff>
    </xdr:from>
    <xdr:to>
      <xdr:col>14</xdr:col>
      <xdr:colOff>323850</xdr:colOff>
      <xdr:row>26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534275" y="743902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657225</xdr:colOff>
      <xdr:row>42</xdr:row>
      <xdr:rowOff>0</xdr:rowOff>
    </xdr:from>
    <xdr:to>
      <xdr:col>14</xdr:col>
      <xdr:colOff>142875</xdr:colOff>
      <xdr:row>44</xdr:row>
      <xdr:rowOff>257175</xdr:rowOff>
    </xdr:to>
    <xdr:sp>
      <xdr:nvSpPr>
        <xdr:cNvPr id="3" name="Rectangle 3"/>
        <xdr:cNvSpPr>
          <a:spLocks/>
        </xdr:cNvSpPr>
      </xdr:nvSpPr>
      <xdr:spPr>
        <a:xfrm>
          <a:off x="7286625" y="16649700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 มิถุนายน)</a:t>
          </a:r>
          <a:r>
            <a:rPr lang="en-US" cap="none" sz="1400" b="0" i="0" u="none" baseline="0"/>
            <a:t>
 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</a:t>
          </a:r>
          <a:r>
            <a:rPr lang="en-US" cap="none" sz="1400" b="0" i="0" u="none" baseline="0"/>
            <a:t>งวดที่  3  (กรกฎาคม -  กันยายน)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62</xdr:row>
      <xdr:rowOff>247650</xdr:rowOff>
    </xdr:from>
    <xdr:to>
      <xdr:col>14</xdr:col>
      <xdr:colOff>257175</xdr:colOff>
      <xdr:row>65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7467600" y="23526750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84</xdr:row>
      <xdr:rowOff>0</xdr:rowOff>
    </xdr:from>
    <xdr:to>
      <xdr:col>13</xdr:col>
      <xdr:colOff>1028700</xdr:colOff>
      <xdr:row>84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58025" y="311753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84</xdr:row>
      <xdr:rowOff>0</xdr:rowOff>
    </xdr:from>
    <xdr:to>
      <xdr:col>14</xdr:col>
      <xdr:colOff>419100</xdr:colOff>
      <xdr:row>84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467600" y="311753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84</xdr:row>
      <xdr:rowOff>0</xdr:rowOff>
    </xdr:from>
    <xdr:to>
      <xdr:col>14</xdr:col>
      <xdr:colOff>361950</xdr:colOff>
      <xdr:row>84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48525" y="311753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84</xdr:row>
      <xdr:rowOff>0</xdr:rowOff>
    </xdr:from>
    <xdr:to>
      <xdr:col>14</xdr:col>
      <xdr:colOff>247650</xdr:colOff>
      <xdr:row>84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05675" y="311753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84</xdr:row>
      <xdr:rowOff>0</xdr:rowOff>
    </xdr:from>
    <xdr:to>
      <xdr:col>14</xdr:col>
      <xdr:colOff>152400</xdr:colOff>
      <xdr:row>84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229475" y="311753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191375" y="311753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134225" y="311753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84</xdr:row>
      <xdr:rowOff>0</xdr:rowOff>
    </xdr:from>
    <xdr:to>
      <xdr:col>14</xdr:col>
      <xdr:colOff>295275</xdr:colOff>
      <xdr:row>84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200900" y="311753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84</xdr:row>
      <xdr:rowOff>0</xdr:rowOff>
    </xdr:from>
    <xdr:to>
      <xdr:col>14</xdr:col>
      <xdr:colOff>390525</xdr:colOff>
      <xdr:row>84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334250" y="311753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84</xdr:row>
      <xdr:rowOff>0</xdr:rowOff>
    </xdr:from>
    <xdr:to>
      <xdr:col>14</xdr:col>
      <xdr:colOff>133350</xdr:colOff>
      <xdr:row>84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77100" y="311753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71</xdr:row>
      <xdr:rowOff>0</xdr:rowOff>
    </xdr:from>
    <xdr:to>
      <xdr:col>19</xdr:col>
      <xdr:colOff>504825</xdr:colOff>
      <xdr:row>71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553700" y="261175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628650</xdr:colOff>
      <xdr:row>80</xdr:row>
      <xdr:rowOff>238125</xdr:rowOff>
    </xdr:from>
    <xdr:to>
      <xdr:col>14</xdr:col>
      <xdr:colOff>0</xdr:colOff>
      <xdr:row>83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7258050" y="30460950"/>
          <a:ext cx="18764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มิถุนายน)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428625</xdr:colOff>
      <xdr:row>103</xdr:row>
      <xdr:rowOff>0</xdr:rowOff>
    </xdr:from>
    <xdr:to>
      <xdr:col>13</xdr:col>
      <xdr:colOff>1028700</xdr:colOff>
      <xdr:row>103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58025" y="381952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103</xdr:row>
      <xdr:rowOff>0</xdr:rowOff>
    </xdr:from>
    <xdr:to>
      <xdr:col>14</xdr:col>
      <xdr:colOff>419100</xdr:colOff>
      <xdr:row>103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467600" y="381952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103</xdr:row>
      <xdr:rowOff>0</xdr:rowOff>
    </xdr:from>
    <xdr:to>
      <xdr:col>14</xdr:col>
      <xdr:colOff>361950</xdr:colOff>
      <xdr:row>103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248525" y="381952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103</xdr:row>
      <xdr:rowOff>0</xdr:rowOff>
    </xdr:from>
    <xdr:to>
      <xdr:col>14</xdr:col>
      <xdr:colOff>247650</xdr:colOff>
      <xdr:row>103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305675" y="381952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103</xdr:row>
      <xdr:rowOff>0</xdr:rowOff>
    </xdr:from>
    <xdr:to>
      <xdr:col>14</xdr:col>
      <xdr:colOff>152400</xdr:colOff>
      <xdr:row>103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29475" y="38195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103</xdr:row>
      <xdr:rowOff>0</xdr:rowOff>
    </xdr:from>
    <xdr:to>
      <xdr:col>14</xdr:col>
      <xdr:colOff>0</xdr:colOff>
      <xdr:row>103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191375" y="381952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103</xdr:row>
      <xdr:rowOff>0</xdr:rowOff>
    </xdr:from>
    <xdr:to>
      <xdr:col>14</xdr:col>
      <xdr:colOff>0</xdr:colOff>
      <xdr:row>103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134225" y="381952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103</xdr:row>
      <xdr:rowOff>0</xdr:rowOff>
    </xdr:from>
    <xdr:to>
      <xdr:col>14</xdr:col>
      <xdr:colOff>295275</xdr:colOff>
      <xdr:row>103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200900" y="381952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14</xdr:col>
      <xdr:colOff>390525</xdr:colOff>
      <xdr:row>103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7334250" y="381952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103</xdr:row>
      <xdr:rowOff>0</xdr:rowOff>
    </xdr:from>
    <xdr:to>
      <xdr:col>14</xdr:col>
      <xdr:colOff>133350</xdr:colOff>
      <xdr:row>103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277100" y="381952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99</xdr:row>
      <xdr:rowOff>85725</xdr:rowOff>
    </xdr:from>
    <xdr:to>
      <xdr:col>13</xdr:col>
      <xdr:colOff>942975</xdr:colOff>
      <xdr:row>102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6991350" y="37328475"/>
          <a:ext cx="20288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122</xdr:row>
      <xdr:rowOff>0</xdr:rowOff>
    </xdr:from>
    <xdr:to>
      <xdr:col>13</xdr:col>
      <xdr:colOff>1028700</xdr:colOff>
      <xdr:row>122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058025" y="450342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122</xdr:row>
      <xdr:rowOff>0</xdr:rowOff>
    </xdr:from>
    <xdr:to>
      <xdr:col>14</xdr:col>
      <xdr:colOff>419100</xdr:colOff>
      <xdr:row>122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467600" y="450342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122</xdr:row>
      <xdr:rowOff>0</xdr:rowOff>
    </xdr:from>
    <xdr:to>
      <xdr:col>14</xdr:col>
      <xdr:colOff>361950</xdr:colOff>
      <xdr:row>122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248525" y="450342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122</xdr:row>
      <xdr:rowOff>0</xdr:rowOff>
    </xdr:from>
    <xdr:to>
      <xdr:col>14</xdr:col>
      <xdr:colOff>247650</xdr:colOff>
      <xdr:row>122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305675" y="450342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122</xdr:row>
      <xdr:rowOff>0</xdr:rowOff>
    </xdr:from>
    <xdr:to>
      <xdr:col>14</xdr:col>
      <xdr:colOff>152400</xdr:colOff>
      <xdr:row>122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229475" y="450342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191375" y="450342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7134225" y="450342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122</xdr:row>
      <xdr:rowOff>0</xdr:rowOff>
    </xdr:from>
    <xdr:to>
      <xdr:col>14</xdr:col>
      <xdr:colOff>295275</xdr:colOff>
      <xdr:row>122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00900" y="450342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122</xdr:row>
      <xdr:rowOff>0</xdr:rowOff>
    </xdr:from>
    <xdr:to>
      <xdr:col>14</xdr:col>
      <xdr:colOff>390525</xdr:colOff>
      <xdr:row>122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34250" y="450342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122</xdr:row>
      <xdr:rowOff>0</xdr:rowOff>
    </xdr:from>
    <xdr:to>
      <xdr:col>14</xdr:col>
      <xdr:colOff>133350</xdr:colOff>
      <xdr:row>122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277100" y="450342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466725</xdr:colOff>
      <xdr:row>118</xdr:row>
      <xdr:rowOff>171450</xdr:rowOff>
    </xdr:from>
    <xdr:to>
      <xdr:col>13</xdr:col>
      <xdr:colOff>962025</xdr:colOff>
      <xdr:row>121</xdr:row>
      <xdr:rowOff>190500</xdr:rowOff>
    </xdr:to>
    <xdr:sp>
      <xdr:nvSpPr>
        <xdr:cNvPr id="38" name="Rectangle 38"/>
        <xdr:cNvSpPr>
          <a:spLocks/>
        </xdr:cNvSpPr>
      </xdr:nvSpPr>
      <xdr:spPr>
        <a:xfrm>
          <a:off x="7096125" y="44253150"/>
          <a:ext cx="1943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 งวดที่  1  (ตุลาคม - มีนาคม)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142</xdr:row>
      <xdr:rowOff>0</xdr:rowOff>
    </xdr:from>
    <xdr:to>
      <xdr:col>13</xdr:col>
      <xdr:colOff>1028700</xdr:colOff>
      <xdr:row>142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058025" y="520541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142</xdr:row>
      <xdr:rowOff>0</xdr:rowOff>
    </xdr:from>
    <xdr:to>
      <xdr:col>14</xdr:col>
      <xdr:colOff>419100</xdr:colOff>
      <xdr:row>142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467600" y="520541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142</xdr:row>
      <xdr:rowOff>0</xdr:rowOff>
    </xdr:from>
    <xdr:to>
      <xdr:col>14</xdr:col>
      <xdr:colOff>361950</xdr:colOff>
      <xdr:row>142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248525" y="520541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142</xdr:row>
      <xdr:rowOff>0</xdr:rowOff>
    </xdr:from>
    <xdr:to>
      <xdr:col>14</xdr:col>
      <xdr:colOff>247650</xdr:colOff>
      <xdr:row>142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305675" y="520541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142</xdr:row>
      <xdr:rowOff>0</xdr:rowOff>
    </xdr:from>
    <xdr:to>
      <xdr:col>14</xdr:col>
      <xdr:colOff>152400</xdr:colOff>
      <xdr:row>142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229475" y="52054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142</xdr:row>
      <xdr:rowOff>0</xdr:rowOff>
    </xdr:from>
    <xdr:to>
      <xdr:col>14</xdr:col>
      <xdr:colOff>0</xdr:colOff>
      <xdr:row>142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191375" y="520541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142</xdr:row>
      <xdr:rowOff>0</xdr:rowOff>
    </xdr:from>
    <xdr:to>
      <xdr:col>14</xdr:col>
      <xdr:colOff>0</xdr:colOff>
      <xdr:row>142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134225" y="520541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142</xdr:row>
      <xdr:rowOff>0</xdr:rowOff>
    </xdr:from>
    <xdr:to>
      <xdr:col>14</xdr:col>
      <xdr:colOff>295275</xdr:colOff>
      <xdr:row>142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200900" y="520541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142</xdr:row>
      <xdr:rowOff>0</xdr:rowOff>
    </xdr:from>
    <xdr:to>
      <xdr:col>14</xdr:col>
      <xdr:colOff>390525</xdr:colOff>
      <xdr:row>142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7334250" y="520541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142</xdr:row>
      <xdr:rowOff>0</xdr:rowOff>
    </xdr:from>
    <xdr:to>
      <xdr:col>14</xdr:col>
      <xdr:colOff>133350</xdr:colOff>
      <xdr:row>142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7277100" y="520541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138</xdr:row>
      <xdr:rowOff>66675</xdr:rowOff>
    </xdr:from>
    <xdr:to>
      <xdr:col>13</xdr:col>
      <xdr:colOff>895350</xdr:colOff>
      <xdr:row>141</xdr:row>
      <xdr:rowOff>123825</xdr:rowOff>
    </xdr:to>
    <xdr:sp>
      <xdr:nvSpPr>
        <xdr:cNvPr id="49" name="Rectangle 49"/>
        <xdr:cNvSpPr>
          <a:spLocks/>
        </xdr:cNvSpPr>
      </xdr:nvSpPr>
      <xdr:spPr>
        <a:xfrm>
          <a:off x="7058025" y="511683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167</xdr:row>
      <xdr:rowOff>0</xdr:rowOff>
    </xdr:from>
    <xdr:to>
      <xdr:col>13</xdr:col>
      <xdr:colOff>1028700</xdr:colOff>
      <xdr:row>167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058025" y="591026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167</xdr:row>
      <xdr:rowOff>0</xdr:rowOff>
    </xdr:from>
    <xdr:to>
      <xdr:col>14</xdr:col>
      <xdr:colOff>419100</xdr:colOff>
      <xdr:row>167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7467600" y="591026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167</xdr:row>
      <xdr:rowOff>0</xdr:rowOff>
    </xdr:from>
    <xdr:to>
      <xdr:col>14</xdr:col>
      <xdr:colOff>361950</xdr:colOff>
      <xdr:row>167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248525" y="591026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167</xdr:row>
      <xdr:rowOff>0</xdr:rowOff>
    </xdr:from>
    <xdr:to>
      <xdr:col>14</xdr:col>
      <xdr:colOff>247650</xdr:colOff>
      <xdr:row>167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305675" y="591026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167</xdr:row>
      <xdr:rowOff>0</xdr:rowOff>
    </xdr:from>
    <xdr:to>
      <xdr:col>14</xdr:col>
      <xdr:colOff>152400</xdr:colOff>
      <xdr:row>167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7229475" y="591026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167</xdr:row>
      <xdr:rowOff>0</xdr:rowOff>
    </xdr:from>
    <xdr:to>
      <xdr:col>14</xdr:col>
      <xdr:colOff>0</xdr:colOff>
      <xdr:row>167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191375" y="591026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167</xdr:row>
      <xdr:rowOff>0</xdr:rowOff>
    </xdr:from>
    <xdr:to>
      <xdr:col>14</xdr:col>
      <xdr:colOff>0</xdr:colOff>
      <xdr:row>167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134225" y="591026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167</xdr:row>
      <xdr:rowOff>0</xdr:rowOff>
    </xdr:from>
    <xdr:to>
      <xdr:col>14</xdr:col>
      <xdr:colOff>295275</xdr:colOff>
      <xdr:row>167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200900" y="591026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167</xdr:row>
      <xdr:rowOff>0</xdr:rowOff>
    </xdr:from>
    <xdr:to>
      <xdr:col>14</xdr:col>
      <xdr:colOff>390525</xdr:colOff>
      <xdr:row>167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334250" y="591026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167</xdr:row>
      <xdr:rowOff>0</xdr:rowOff>
    </xdr:from>
    <xdr:to>
      <xdr:col>14</xdr:col>
      <xdr:colOff>133350</xdr:colOff>
      <xdr:row>167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7277100" y="591026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163</xdr:row>
      <xdr:rowOff>57150</xdr:rowOff>
    </xdr:from>
    <xdr:to>
      <xdr:col>13</xdr:col>
      <xdr:colOff>866775</xdr:colOff>
      <xdr:row>166</xdr:row>
      <xdr:rowOff>171450</xdr:rowOff>
    </xdr:to>
    <xdr:sp>
      <xdr:nvSpPr>
        <xdr:cNvPr id="60" name="Rectangle 60"/>
        <xdr:cNvSpPr>
          <a:spLocks/>
        </xdr:cNvSpPr>
      </xdr:nvSpPr>
      <xdr:spPr>
        <a:xfrm>
          <a:off x="7029450" y="58207275"/>
          <a:ext cx="1914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194</xdr:row>
      <xdr:rowOff>0</xdr:rowOff>
    </xdr:from>
    <xdr:to>
      <xdr:col>13</xdr:col>
      <xdr:colOff>1028700</xdr:colOff>
      <xdr:row>194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7058025" y="661511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194</xdr:row>
      <xdr:rowOff>0</xdr:rowOff>
    </xdr:from>
    <xdr:to>
      <xdr:col>14</xdr:col>
      <xdr:colOff>419100</xdr:colOff>
      <xdr:row>194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467600" y="661511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194</xdr:row>
      <xdr:rowOff>0</xdr:rowOff>
    </xdr:from>
    <xdr:to>
      <xdr:col>14</xdr:col>
      <xdr:colOff>361950</xdr:colOff>
      <xdr:row>194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48525" y="661511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194</xdr:row>
      <xdr:rowOff>0</xdr:rowOff>
    </xdr:from>
    <xdr:to>
      <xdr:col>14</xdr:col>
      <xdr:colOff>247650</xdr:colOff>
      <xdr:row>194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305675" y="661511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194</xdr:row>
      <xdr:rowOff>0</xdr:rowOff>
    </xdr:from>
    <xdr:to>
      <xdr:col>14</xdr:col>
      <xdr:colOff>152400</xdr:colOff>
      <xdr:row>194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229475" y="66151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194</xdr:row>
      <xdr:rowOff>0</xdr:rowOff>
    </xdr:from>
    <xdr:to>
      <xdr:col>14</xdr:col>
      <xdr:colOff>0</xdr:colOff>
      <xdr:row>194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191375" y="661511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194</xdr:row>
      <xdr:rowOff>0</xdr:rowOff>
    </xdr:from>
    <xdr:to>
      <xdr:col>14</xdr:col>
      <xdr:colOff>0</xdr:colOff>
      <xdr:row>194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134225" y="661511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194</xdr:row>
      <xdr:rowOff>0</xdr:rowOff>
    </xdr:from>
    <xdr:to>
      <xdr:col>14</xdr:col>
      <xdr:colOff>295275</xdr:colOff>
      <xdr:row>194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200900" y="661511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194</xdr:row>
      <xdr:rowOff>0</xdr:rowOff>
    </xdr:from>
    <xdr:to>
      <xdr:col>14</xdr:col>
      <xdr:colOff>390525</xdr:colOff>
      <xdr:row>194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334250" y="661511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194</xdr:row>
      <xdr:rowOff>0</xdr:rowOff>
    </xdr:from>
    <xdr:to>
      <xdr:col>14</xdr:col>
      <xdr:colOff>133350</xdr:colOff>
      <xdr:row>194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277100" y="661511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457200</xdr:colOff>
      <xdr:row>190</xdr:row>
      <xdr:rowOff>57150</xdr:rowOff>
    </xdr:from>
    <xdr:to>
      <xdr:col>13</xdr:col>
      <xdr:colOff>923925</xdr:colOff>
      <xdr:row>193</xdr:row>
      <xdr:rowOff>209550</xdr:rowOff>
    </xdr:to>
    <xdr:sp>
      <xdr:nvSpPr>
        <xdr:cNvPr id="71" name="Rectangle 71"/>
        <xdr:cNvSpPr>
          <a:spLocks/>
        </xdr:cNvSpPr>
      </xdr:nvSpPr>
      <xdr:spPr>
        <a:xfrm>
          <a:off x="7086600" y="65255775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221</xdr:row>
      <xdr:rowOff>0</xdr:rowOff>
    </xdr:from>
    <xdr:to>
      <xdr:col>13</xdr:col>
      <xdr:colOff>1028700</xdr:colOff>
      <xdr:row>221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7058025" y="731710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221</xdr:row>
      <xdr:rowOff>0</xdr:rowOff>
    </xdr:from>
    <xdr:to>
      <xdr:col>14</xdr:col>
      <xdr:colOff>419100</xdr:colOff>
      <xdr:row>221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7467600" y="731710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221</xdr:row>
      <xdr:rowOff>0</xdr:rowOff>
    </xdr:from>
    <xdr:to>
      <xdr:col>14</xdr:col>
      <xdr:colOff>361950</xdr:colOff>
      <xdr:row>221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7248525" y="731710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221</xdr:row>
      <xdr:rowOff>0</xdr:rowOff>
    </xdr:from>
    <xdr:to>
      <xdr:col>14</xdr:col>
      <xdr:colOff>247650</xdr:colOff>
      <xdr:row>221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7305675" y="731710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221</xdr:row>
      <xdr:rowOff>0</xdr:rowOff>
    </xdr:from>
    <xdr:to>
      <xdr:col>14</xdr:col>
      <xdr:colOff>152400</xdr:colOff>
      <xdr:row>221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7229475" y="731710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221</xdr:row>
      <xdr:rowOff>0</xdr:rowOff>
    </xdr:from>
    <xdr:to>
      <xdr:col>14</xdr:col>
      <xdr:colOff>0</xdr:colOff>
      <xdr:row>221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191375" y="731710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221</xdr:row>
      <xdr:rowOff>0</xdr:rowOff>
    </xdr:from>
    <xdr:to>
      <xdr:col>14</xdr:col>
      <xdr:colOff>0</xdr:colOff>
      <xdr:row>221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134225" y="731710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221</xdr:row>
      <xdr:rowOff>0</xdr:rowOff>
    </xdr:from>
    <xdr:to>
      <xdr:col>14</xdr:col>
      <xdr:colOff>295275</xdr:colOff>
      <xdr:row>221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7200900" y="731710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221</xdr:row>
      <xdr:rowOff>0</xdr:rowOff>
    </xdr:from>
    <xdr:to>
      <xdr:col>14</xdr:col>
      <xdr:colOff>390525</xdr:colOff>
      <xdr:row>221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7334250" y="731710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221</xdr:row>
      <xdr:rowOff>0</xdr:rowOff>
    </xdr:from>
    <xdr:to>
      <xdr:col>14</xdr:col>
      <xdr:colOff>133350</xdr:colOff>
      <xdr:row>221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277100" y="731710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217</xdr:row>
      <xdr:rowOff>133350</xdr:rowOff>
    </xdr:from>
    <xdr:to>
      <xdr:col>13</xdr:col>
      <xdr:colOff>838200</xdr:colOff>
      <xdr:row>220</xdr:row>
      <xdr:rowOff>190500</xdr:rowOff>
    </xdr:to>
    <xdr:sp>
      <xdr:nvSpPr>
        <xdr:cNvPr id="82" name="Rectangle 82"/>
        <xdr:cNvSpPr>
          <a:spLocks/>
        </xdr:cNvSpPr>
      </xdr:nvSpPr>
      <xdr:spPr>
        <a:xfrm>
          <a:off x="7000875" y="723519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238</xdr:row>
      <xdr:rowOff>0</xdr:rowOff>
    </xdr:from>
    <xdr:to>
      <xdr:col>13</xdr:col>
      <xdr:colOff>1028700</xdr:colOff>
      <xdr:row>238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058025" y="800100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238</xdr:row>
      <xdr:rowOff>0</xdr:rowOff>
    </xdr:from>
    <xdr:to>
      <xdr:col>14</xdr:col>
      <xdr:colOff>419100</xdr:colOff>
      <xdr:row>238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67600" y="800100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238</xdr:row>
      <xdr:rowOff>0</xdr:rowOff>
    </xdr:from>
    <xdr:to>
      <xdr:col>14</xdr:col>
      <xdr:colOff>361950</xdr:colOff>
      <xdr:row>238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248525" y="800100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238</xdr:row>
      <xdr:rowOff>0</xdr:rowOff>
    </xdr:from>
    <xdr:to>
      <xdr:col>14</xdr:col>
      <xdr:colOff>247650</xdr:colOff>
      <xdr:row>238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305675" y="800100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238</xdr:row>
      <xdr:rowOff>0</xdr:rowOff>
    </xdr:from>
    <xdr:to>
      <xdr:col>14</xdr:col>
      <xdr:colOff>152400</xdr:colOff>
      <xdr:row>238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7229475" y="800100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238</xdr:row>
      <xdr:rowOff>0</xdr:rowOff>
    </xdr:from>
    <xdr:to>
      <xdr:col>14</xdr:col>
      <xdr:colOff>0</xdr:colOff>
      <xdr:row>238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191375" y="800100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238</xdr:row>
      <xdr:rowOff>0</xdr:rowOff>
    </xdr:from>
    <xdr:to>
      <xdr:col>14</xdr:col>
      <xdr:colOff>0</xdr:colOff>
      <xdr:row>238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7134225" y="800100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238</xdr:row>
      <xdr:rowOff>0</xdr:rowOff>
    </xdr:from>
    <xdr:to>
      <xdr:col>14</xdr:col>
      <xdr:colOff>295275</xdr:colOff>
      <xdr:row>238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200900" y="800100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238</xdr:row>
      <xdr:rowOff>0</xdr:rowOff>
    </xdr:from>
    <xdr:to>
      <xdr:col>14</xdr:col>
      <xdr:colOff>390525</xdr:colOff>
      <xdr:row>238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334250" y="800100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238</xdr:row>
      <xdr:rowOff>0</xdr:rowOff>
    </xdr:from>
    <xdr:to>
      <xdr:col>14</xdr:col>
      <xdr:colOff>133350</xdr:colOff>
      <xdr:row>238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277100" y="800100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234</xdr:row>
      <xdr:rowOff>38100</xdr:rowOff>
    </xdr:from>
    <xdr:to>
      <xdr:col>13</xdr:col>
      <xdr:colOff>885825</xdr:colOff>
      <xdr:row>237</xdr:row>
      <xdr:rowOff>190500</xdr:rowOff>
    </xdr:to>
    <xdr:sp>
      <xdr:nvSpPr>
        <xdr:cNvPr id="93" name="Rectangle 93"/>
        <xdr:cNvSpPr>
          <a:spLocks/>
        </xdr:cNvSpPr>
      </xdr:nvSpPr>
      <xdr:spPr>
        <a:xfrm>
          <a:off x="6991350" y="790956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243</xdr:row>
      <xdr:rowOff>0</xdr:rowOff>
    </xdr:from>
    <xdr:to>
      <xdr:col>13</xdr:col>
      <xdr:colOff>1028700</xdr:colOff>
      <xdr:row>243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058025" y="823912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243</xdr:row>
      <xdr:rowOff>0</xdr:rowOff>
    </xdr:from>
    <xdr:to>
      <xdr:col>14</xdr:col>
      <xdr:colOff>419100</xdr:colOff>
      <xdr:row>243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467600" y="823912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243</xdr:row>
      <xdr:rowOff>0</xdr:rowOff>
    </xdr:from>
    <xdr:to>
      <xdr:col>14</xdr:col>
      <xdr:colOff>361950</xdr:colOff>
      <xdr:row>243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248525" y="823912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243</xdr:row>
      <xdr:rowOff>0</xdr:rowOff>
    </xdr:from>
    <xdr:to>
      <xdr:col>14</xdr:col>
      <xdr:colOff>247650</xdr:colOff>
      <xdr:row>243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305675" y="823912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243</xdr:row>
      <xdr:rowOff>0</xdr:rowOff>
    </xdr:from>
    <xdr:to>
      <xdr:col>14</xdr:col>
      <xdr:colOff>152400</xdr:colOff>
      <xdr:row>243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7229475" y="823912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243</xdr:row>
      <xdr:rowOff>0</xdr:rowOff>
    </xdr:from>
    <xdr:to>
      <xdr:col>14</xdr:col>
      <xdr:colOff>0</xdr:colOff>
      <xdr:row>243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7191375" y="823912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243</xdr:row>
      <xdr:rowOff>0</xdr:rowOff>
    </xdr:from>
    <xdr:to>
      <xdr:col>14</xdr:col>
      <xdr:colOff>0</xdr:colOff>
      <xdr:row>243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7134225" y="823912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243</xdr:row>
      <xdr:rowOff>0</xdr:rowOff>
    </xdr:from>
    <xdr:to>
      <xdr:col>14</xdr:col>
      <xdr:colOff>295275</xdr:colOff>
      <xdr:row>243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7200900" y="823912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243</xdr:row>
      <xdr:rowOff>0</xdr:rowOff>
    </xdr:from>
    <xdr:to>
      <xdr:col>14</xdr:col>
      <xdr:colOff>390525</xdr:colOff>
      <xdr:row>243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7334250" y="823912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243</xdr:row>
      <xdr:rowOff>0</xdr:rowOff>
    </xdr:from>
    <xdr:to>
      <xdr:col>14</xdr:col>
      <xdr:colOff>133350</xdr:colOff>
      <xdr:row>243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7277100" y="823912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243</xdr:row>
      <xdr:rowOff>0</xdr:rowOff>
    </xdr:from>
    <xdr:to>
      <xdr:col>14</xdr:col>
      <xdr:colOff>257175</xdr:colOff>
      <xdr:row>243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467600" y="8239125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05" name="Rectangle 105"/>
        <xdr:cNvSpPr>
          <a:spLocks/>
        </xdr:cNvSpPr>
      </xdr:nvSpPr>
      <xdr:spPr>
        <a:xfrm>
          <a:off x="7058025" y="854487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06" name="Rectangle 106"/>
        <xdr:cNvSpPr>
          <a:spLocks/>
        </xdr:cNvSpPr>
      </xdr:nvSpPr>
      <xdr:spPr>
        <a:xfrm>
          <a:off x="7467600" y="854487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07" name="Rectangle 107"/>
        <xdr:cNvSpPr>
          <a:spLocks/>
        </xdr:cNvSpPr>
      </xdr:nvSpPr>
      <xdr:spPr>
        <a:xfrm>
          <a:off x="7248525" y="854487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08" name="Rectangle 108"/>
        <xdr:cNvSpPr>
          <a:spLocks/>
        </xdr:cNvSpPr>
      </xdr:nvSpPr>
      <xdr:spPr>
        <a:xfrm>
          <a:off x="7305675" y="854487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09" name="Rectangle 109"/>
        <xdr:cNvSpPr>
          <a:spLocks/>
        </xdr:cNvSpPr>
      </xdr:nvSpPr>
      <xdr:spPr>
        <a:xfrm>
          <a:off x="7229475" y="854487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0" name="Rectangle 110"/>
        <xdr:cNvSpPr>
          <a:spLocks/>
        </xdr:cNvSpPr>
      </xdr:nvSpPr>
      <xdr:spPr>
        <a:xfrm>
          <a:off x="7191375" y="854487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11" name="Rectangle 111"/>
        <xdr:cNvSpPr>
          <a:spLocks/>
        </xdr:cNvSpPr>
      </xdr:nvSpPr>
      <xdr:spPr>
        <a:xfrm>
          <a:off x="7134225" y="854487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12" name="Rectangle 112"/>
        <xdr:cNvSpPr>
          <a:spLocks/>
        </xdr:cNvSpPr>
      </xdr:nvSpPr>
      <xdr:spPr>
        <a:xfrm>
          <a:off x="7200900" y="854487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13" name="Rectangle 113"/>
        <xdr:cNvSpPr>
          <a:spLocks/>
        </xdr:cNvSpPr>
      </xdr:nvSpPr>
      <xdr:spPr>
        <a:xfrm>
          <a:off x="7334250" y="854487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14" name="Rectangle 114"/>
        <xdr:cNvSpPr>
          <a:spLocks/>
        </xdr:cNvSpPr>
      </xdr:nvSpPr>
      <xdr:spPr>
        <a:xfrm>
          <a:off x="7277100" y="854487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15" name="Rectangle 115"/>
        <xdr:cNvSpPr>
          <a:spLocks/>
        </xdr:cNvSpPr>
      </xdr:nvSpPr>
      <xdr:spPr>
        <a:xfrm>
          <a:off x="7467600" y="854487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16" name="Rectangle 116"/>
        <xdr:cNvSpPr>
          <a:spLocks/>
        </xdr:cNvSpPr>
      </xdr:nvSpPr>
      <xdr:spPr>
        <a:xfrm>
          <a:off x="7058025" y="854487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17" name="Rectangle 117"/>
        <xdr:cNvSpPr>
          <a:spLocks/>
        </xdr:cNvSpPr>
      </xdr:nvSpPr>
      <xdr:spPr>
        <a:xfrm>
          <a:off x="7467600" y="854487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18" name="Rectangle 118"/>
        <xdr:cNvSpPr>
          <a:spLocks/>
        </xdr:cNvSpPr>
      </xdr:nvSpPr>
      <xdr:spPr>
        <a:xfrm>
          <a:off x="7248525" y="854487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19" name="Rectangle 119"/>
        <xdr:cNvSpPr>
          <a:spLocks/>
        </xdr:cNvSpPr>
      </xdr:nvSpPr>
      <xdr:spPr>
        <a:xfrm>
          <a:off x="7305675" y="854487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20" name="Rectangle 120"/>
        <xdr:cNvSpPr>
          <a:spLocks/>
        </xdr:cNvSpPr>
      </xdr:nvSpPr>
      <xdr:spPr>
        <a:xfrm>
          <a:off x="7229475" y="854487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1" name="Rectangle 121"/>
        <xdr:cNvSpPr>
          <a:spLocks/>
        </xdr:cNvSpPr>
      </xdr:nvSpPr>
      <xdr:spPr>
        <a:xfrm>
          <a:off x="7191375" y="854487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22" name="Rectangle 122"/>
        <xdr:cNvSpPr>
          <a:spLocks/>
        </xdr:cNvSpPr>
      </xdr:nvSpPr>
      <xdr:spPr>
        <a:xfrm>
          <a:off x="7134225" y="854487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23" name="Rectangle 123"/>
        <xdr:cNvSpPr>
          <a:spLocks/>
        </xdr:cNvSpPr>
      </xdr:nvSpPr>
      <xdr:spPr>
        <a:xfrm>
          <a:off x="7200900" y="854487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24" name="Rectangle 124"/>
        <xdr:cNvSpPr>
          <a:spLocks/>
        </xdr:cNvSpPr>
      </xdr:nvSpPr>
      <xdr:spPr>
        <a:xfrm>
          <a:off x="7334250" y="854487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251</xdr:row>
      <xdr:rowOff>0</xdr:rowOff>
    </xdr:from>
    <xdr:to>
      <xdr:col>14</xdr:col>
      <xdr:colOff>133350</xdr:colOff>
      <xdr:row>251</xdr:row>
      <xdr:rowOff>0</xdr:rowOff>
    </xdr:to>
    <xdr:sp>
      <xdr:nvSpPr>
        <xdr:cNvPr id="125" name="Rectangle 125"/>
        <xdr:cNvSpPr>
          <a:spLocks/>
        </xdr:cNvSpPr>
      </xdr:nvSpPr>
      <xdr:spPr>
        <a:xfrm>
          <a:off x="7277100" y="854487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257175</xdr:colOff>
      <xdr:row>251</xdr:row>
      <xdr:rowOff>0</xdr:rowOff>
    </xdr:to>
    <xdr:sp>
      <xdr:nvSpPr>
        <xdr:cNvPr id="126" name="Rectangle 126"/>
        <xdr:cNvSpPr>
          <a:spLocks/>
        </xdr:cNvSpPr>
      </xdr:nvSpPr>
      <xdr:spPr>
        <a:xfrm>
          <a:off x="7467600" y="854487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251</xdr:row>
      <xdr:rowOff>0</xdr:rowOff>
    </xdr:from>
    <xdr:to>
      <xdr:col>13</xdr:col>
      <xdr:colOff>1028700</xdr:colOff>
      <xdr:row>251</xdr:row>
      <xdr:rowOff>0</xdr:rowOff>
    </xdr:to>
    <xdr:sp>
      <xdr:nvSpPr>
        <xdr:cNvPr id="127" name="Rectangle 127"/>
        <xdr:cNvSpPr>
          <a:spLocks/>
        </xdr:cNvSpPr>
      </xdr:nvSpPr>
      <xdr:spPr>
        <a:xfrm>
          <a:off x="7058025" y="854487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251</xdr:row>
      <xdr:rowOff>0</xdr:rowOff>
    </xdr:from>
    <xdr:to>
      <xdr:col>14</xdr:col>
      <xdr:colOff>419100</xdr:colOff>
      <xdr:row>251</xdr:row>
      <xdr:rowOff>0</xdr:rowOff>
    </xdr:to>
    <xdr:sp>
      <xdr:nvSpPr>
        <xdr:cNvPr id="128" name="Rectangle 128"/>
        <xdr:cNvSpPr>
          <a:spLocks/>
        </xdr:cNvSpPr>
      </xdr:nvSpPr>
      <xdr:spPr>
        <a:xfrm>
          <a:off x="7467600" y="854487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251</xdr:row>
      <xdr:rowOff>0</xdr:rowOff>
    </xdr:from>
    <xdr:to>
      <xdr:col>14</xdr:col>
      <xdr:colOff>361950</xdr:colOff>
      <xdr:row>251</xdr:row>
      <xdr:rowOff>0</xdr:rowOff>
    </xdr:to>
    <xdr:sp>
      <xdr:nvSpPr>
        <xdr:cNvPr id="129" name="Rectangle 129"/>
        <xdr:cNvSpPr>
          <a:spLocks/>
        </xdr:cNvSpPr>
      </xdr:nvSpPr>
      <xdr:spPr>
        <a:xfrm>
          <a:off x="7248525" y="854487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251</xdr:row>
      <xdr:rowOff>0</xdr:rowOff>
    </xdr:from>
    <xdr:to>
      <xdr:col>14</xdr:col>
      <xdr:colOff>247650</xdr:colOff>
      <xdr:row>251</xdr:row>
      <xdr:rowOff>0</xdr:rowOff>
    </xdr:to>
    <xdr:sp>
      <xdr:nvSpPr>
        <xdr:cNvPr id="130" name="Rectangle 130"/>
        <xdr:cNvSpPr>
          <a:spLocks/>
        </xdr:cNvSpPr>
      </xdr:nvSpPr>
      <xdr:spPr>
        <a:xfrm>
          <a:off x="7305675" y="854487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251</xdr:row>
      <xdr:rowOff>0</xdr:rowOff>
    </xdr:from>
    <xdr:to>
      <xdr:col>14</xdr:col>
      <xdr:colOff>152400</xdr:colOff>
      <xdr:row>251</xdr:row>
      <xdr:rowOff>0</xdr:rowOff>
    </xdr:to>
    <xdr:sp>
      <xdr:nvSpPr>
        <xdr:cNvPr id="131" name="Rectangle 131"/>
        <xdr:cNvSpPr>
          <a:spLocks/>
        </xdr:cNvSpPr>
      </xdr:nvSpPr>
      <xdr:spPr>
        <a:xfrm>
          <a:off x="7229475" y="854487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2" name="Rectangle 132"/>
        <xdr:cNvSpPr>
          <a:spLocks/>
        </xdr:cNvSpPr>
      </xdr:nvSpPr>
      <xdr:spPr>
        <a:xfrm>
          <a:off x="7191375" y="854487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251</xdr:row>
      <xdr:rowOff>0</xdr:rowOff>
    </xdr:from>
    <xdr:to>
      <xdr:col>14</xdr:col>
      <xdr:colOff>0</xdr:colOff>
      <xdr:row>251</xdr:row>
      <xdr:rowOff>0</xdr:rowOff>
    </xdr:to>
    <xdr:sp>
      <xdr:nvSpPr>
        <xdr:cNvPr id="133" name="Rectangle 133"/>
        <xdr:cNvSpPr>
          <a:spLocks/>
        </xdr:cNvSpPr>
      </xdr:nvSpPr>
      <xdr:spPr>
        <a:xfrm>
          <a:off x="7134225" y="854487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251</xdr:row>
      <xdr:rowOff>0</xdr:rowOff>
    </xdr:from>
    <xdr:to>
      <xdr:col>14</xdr:col>
      <xdr:colOff>295275</xdr:colOff>
      <xdr:row>251</xdr:row>
      <xdr:rowOff>0</xdr:rowOff>
    </xdr:to>
    <xdr:sp>
      <xdr:nvSpPr>
        <xdr:cNvPr id="134" name="Rectangle 134"/>
        <xdr:cNvSpPr>
          <a:spLocks/>
        </xdr:cNvSpPr>
      </xdr:nvSpPr>
      <xdr:spPr>
        <a:xfrm>
          <a:off x="7200900" y="854487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251</xdr:row>
      <xdr:rowOff>0</xdr:rowOff>
    </xdr:from>
    <xdr:to>
      <xdr:col>14</xdr:col>
      <xdr:colOff>390525</xdr:colOff>
      <xdr:row>251</xdr:row>
      <xdr:rowOff>0</xdr:rowOff>
    </xdr:to>
    <xdr:sp>
      <xdr:nvSpPr>
        <xdr:cNvPr id="135" name="Rectangle 135"/>
        <xdr:cNvSpPr>
          <a:spLocks/>
        </xdr:cNvSpPr>
      </xdr:nvSpPr>
      <xdr:spPr>
        <a:xfrm>
          <a:off x="7334250" y="854487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250</xdr:row>
      <xdr:rowOff>47625</xdr:rowOff>
    </xdr:from>
    <xdr:to>
      <xdr:col>39</xdr:col>
      <xdr:colOff>266700</xdr:colOff>
      <xdr:row>250</xdr:row>
      <xdr:rowOff>47625</xdr:rowOff>
    </xdr:to>
    <xdr:sp>
      <xdr:nvSpPr>
        <xdr:cNvPr id="136" name="Rectangle 136"/>
        <xdr:cNvSpPr>
          <a:spLocks/>
        </xdr:cNvSpPr>
      </xdr:nvSpPr>
      <xdr:spPr>
        <a:xfrm>
          <a:off x="22507575" y="85201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252</xdr:row>
      <xdr:rowOff>28575</xdr:rowOff>
    </xdr:from>
    <xdr:to>
      <xdr:col>36</xdr:col>
      <xdr:colOff>590550</xdr:colOff>
      <xdr:row>252</xdr:row>
      <xdr:rowOff>28575</xdr:rowOff>
    </xdr:to>
    <xdr:sp>
      <xdr:nvSpPr>
        <xdr:cNvPr id="137" name="Rectangle 137"/>
        <xdr:cNvSpPr>
          <a:spLocks/>
        </xdr:cNvSpPr>
      </xdr:nvSpPr>
      <xdr:spPr>
        <a:xfrm>
          <a:off x="20983575" y="857726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152400</xdr:colOff>
      <xdr:row>230</xdr:row>
      <xdr:rowOff>142875</xdr:rowOff>
    </xdr:from>
    <xdr:to>
      <xdr:col>19</xdr:col>
      <xdr:colOff>304800</xdr:colOff>
      <xdr:row>230</xdr:row>
      <xdr:rowOff>142875</xdr:rowOff>
    </xdr:to>
    <xdr:sp>
      <xdr:nvSpPr>
        <xdr:cNvPr id="138" name="Rectangle 138"/>
        <xdr:cNvSpPr>
          <a:spLocks/>
        </xdr:cNvSpPr>
      </xdr:nvSpPr>
      <xdr:spPr>
        <a:xfrm>
          <a:off x="10429875" y="78162150"/>
          <a:ext cx="1981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205</xdr:row>
      <xdr:rowOff>0</xdr:rowOff>
    </xdr:from>
    <xdr:to>
      <xdr:col>44</xdr:col>
      <xdr:colOff>190500</xdr:colOff>
      <xdr:row>205</xdr:row>
      <xdr:rowOff>0</xdr:rowOff>
    </xdr:to>
    <xdr:sp>
      <xdr:nvSpPr>
        <xdr:cNvPr id="139" name="Rectangle 140"/>
        <xdr:cNvSpPr>
          <a:spLocks/>
        </xdr:cNvSpPr>
      </xdr:nvSpPr>
      <xdr:spPr>
        <a:xfrm>
          <a:off x="25469850" y="6901815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257</xdr:row>
      <xdr:rowOff>0</xdr:rowOff>
    </xdr:from>
    <xdr:to>
      <xdr:col>13</xdr:col>
      <xdr:colOff>1028700</xdr:colOff>
      <xdr:row>257</xdr:row>
      <xdr:rowOff>0</xdr:rowOff>
    </xdr:to>
    <xdr:sp>
      <xdr:nvSpPr>
        <xdr:cNvPr id="140" name="Rectangle 141"/>
        <xdr:cNvSpPr>
          <a:spLocks/>
        </xdr:cNvSpPr>
      </xdr:nvSpPr>
      <xdr:spPr>
        <a:xfrm>
          <a:off x="7058025" y="86991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257</xdr:row>
      <xdr:rowOff>0</xdr:rowOff>
    </xdr:from>
    <xdr:to>
      <xdr:col>14</xdr:col>
      <xdr:colOff>419100</xdr:colOff>
      <xdr:row>257</xdr:row>
      <xdr:rowOff>0</xdr:rowOff>
    </xdr:to>
    <xdr:sp>
      <xdr:nvSpPr>
        <xdr:cNvPr id="141" name="Rectangle 142"/>
        <xdr:cNvSpPr>
          <a:spLocks/>
        </xdr:cNvSpPr>
      </xdr:nvSpPr>
      <xdr:spPr>
        <a:xfrm>
          <a:off x="7467600" y="86991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257</xdr:row>
      <xdr:rowOff>0</xdr:rowOff>
    </xdr:from>
    <xdr:to>
      <xdr:col>14</xdr:col>
      <xdr:colOff>361950</xdr:colOff>
      <xdr:row>257</xdr:row>
      <xdr:rowOff>0</xdr:rowOff>
    </xdr:to>
    <xdr:sp>
      <xdr:nvSpPr>
        <xdr:cNvPr id="142" name="Rectangle 143"/>
        <xdr:cNvSpPr>
          <a:spLocks/>
        </xdr:cNvSpPr>
      </xdr:nvSpPr>
      <xdr:spPr>
        <a:xfrm>
          <a:off x="7248525" y="86991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257</xdr:row>
      <xdr:rowOff>0</xdr:rowOff>
    </xdr:from>
    <xdr:to>
      <xdr:col>14</xdr:col>
      <xdr:colOff>247650</xdr:colOff>
      <xdr:row>257</xdr:row>
      <xdr:rowOff>0</xdr:rowOff>
    </xdr:to>
    <xdr:sp>
      <xdr:nvSpPr>
        <xdr:cNvPr id="143" name="Rectangle 144"/>
        <xdr:cNvSpPr>
          <a:spLocks/>
        </xdr:cNvSpPr>
      </xdr:nvSpPr>
      <xdr:spPr>
        <a:xfrm>
          <a:off x="7305675" y="86991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257</xdr:row>
      <xdr:rowOff>0</xdr:rowOff>
    </xdr:from>
    <xdr:to>
      <xdr:col>14</xdr:col>
      <xdr:colOff>152400</xdr:colOff>
      <xdr:row>257</xdr:row>
      <xdr:rowOff>0</xdr:rowOff>
    </xdr:to>
    <xdr:sp>
      <xdr:nvSpPr>
        <xdr:cNvPr id="144" name="Rectangle 145"/>
        <xdr:cNvSpPr>
          <a:spLocks/>
        </xdr:cNvSpPr>
      </xdr:nvSpPr>
      <xdr:spPr>
        <a:xfrm>
          <a:off x="7229475" y="86991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257</xdr:row>
      <xdr:rowOff>0</xdr:rowOff>
    </xdr:from>
    <xdr:to>
      <xdr:col>14</xdr:col>
      <xdr:colOff>0</xdr:colOff>
      <xdr:row>257</xdr:row>
      <xdr:rowOff>0</xdr:rowOff>
    </xdr:to>
    <xdr:sp>
      <xdr:nvSpPr>
        <xdr:cNvPr id="145" name="Rectangle 146"/>
        <xdr:cNvSpPr>
          <a:spLocks/>
        </xdr:cNvSpPr>
      </xdr:nvSpPr>
      <xdr:spPr>
        <a:xfrm>
          <a:off x="7191375" y="86991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257</xdr:row>
      <xdr:rowOff>0</xdr:rowOff>
    </xdr:from>
    <xdr:to>
      <xdr:col>14</xdr:col>
      <xdr:colOff>0</xdr:colOff>
      <xdr:row>257</xdr:row>
      <xdr:rowOff>0</xdr:rowOff>
    </xdr:to>
    <xdr:sp>
      <xdr:nvSpPr>
        <xdr:cNvPr id="146" name="Rectangle 147"/>
        <xdr:cNvSpPr>
          <a:spLocks/>
        </xdr:cNvSpPr>
      </xdr:nvSpPr>
      <xdr:spPr>
        <a:xfrm>
          <a:off x="7134225" y="86991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257</xdr:row>
      <xdr:rowOff>0</xdr:rowOff>
    </xdr:from>
    <xdr:to>
      <xdr:col>14</xdr:col>
      <xdr:colOff>295275</xdr:colOff>
      <xdr:row>257</xdr:row>
      <xdr:rowOff>0</xdr:rowOff>
    </xdr:to>
    <xdr:sp>
      <xdr:nvSpPr>
        <xdr:cNvPr id="147" name="Rectangle 148"/>
        <xdr:cNvSpPr>
          <a:spLocks/>
        </xdr:cNvSpPr>
      </xdr:nvSpPr>
      <xdr:spPr>
        <a:xfrm>
          <a:off x="7200900" y="86991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257</xdr:row>
      <xdr:rowOff>0</xdr:rowOff>
    </xdr:from>
    <xdr:to>
      <xdr:col>14</xdr:col>
      <xdr:colOff>390525</xdr:colOff>
      <xdr:row>257</xdr:row>
      <xdr:rowOff>0</xdr:rowOff>
    </xdr:to>
    <xdr:sp>
      <xdr:nvSpPr>
        <xdr:cNvPr id="148" name="Rectangle 149"/>
        <xdr:cNvSpPr>
          <a:spLocks/>
        </xdr:cNvSpPr>
      </xdr:nvSpPr>
      <xdr:spPr>
        <a:xfrm>
          <a:off x="7334250" y="86991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257</xdr:row>
      <xdr:rowOff>0</xdr:rowOff>
    </xdr:from>
    <xdr:to>
      <xdr:col>14</xdr:col>
      <xdr:colOff>133350</xdr:colOff>
      <xdr:row>257</xdr:row>
      <xdr:rowOff>0</xdr:rowOff>
    </xdr:to>
    <xdr:sp>
      <xdr:nvSpPr>
        <xdr:cNvPr id="149" name="Rectangle 150"/>
        <xdr:cNvSpPr>
          <a:spLocks/>
        </xdr:cNvSpPr>
      </xdr:nvSpPr>
      <xdr:spPr>
        <a:xfrm>
          <a:off x="7277100" y="86991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253</xdr:row>
      <xdr:rowOff>38100</xdr:rowOff>
    </xdr:from>
    <xdr:to>
      <xdr:col>13</xdr:col>
      <xdr:colOff>885825</xdr:colOff>
      <xdr:row>256</xdr:row>
      <xdr:rowOff>190500</xdr:rowOff>
    </xdr:to>
    <xdr:sp>
      <xdr:nvSpPr>
        <xdr:cNvPr id="150" name="Rectangle 151"/>
        <xdr:cNvSpPr>
          <a:spLocks/>
        </xdr:cNvSpPr>
      </xdr:nvSpPr>
      <xdr:spPr>
        <a:xfrm>
          <a:off x="6991350" y="860774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262</xdr:row>
      <xdr:rowOff>0</xdr:rowOff>
    </xdr:from>
    <xdr:to>
      <xdr:col>13</xdr:col>
      <xdr:colOff>1028700</xdr:colOff>
      <xdr:row>262</xdr:row>
      <xdr:rowOff>0</xdr:rowOff>
    </xdr:to>
    <xdr:sp>
      <xdr:nvSpPr>
        <xdr:cNvPr id="151" name="Rectangle 152"/>
        <xdr:cNvSpPr>
          <a:spLocks/>
        </xdr:cNvSpPr>
      </xdr:nvSpPr>
      <xdr:spPr>
        <a:xfrm>
          <a:off x="7058025" y="912780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419100</xdr:colOff>
      <xdr:row>262</xdr:row>
      <xdr:rowOff>0</xdr:rowOff>
    </xdr:to>
    <xdr:sp>
      <xdr:nvSpPr>
        <xdr:cNvPr id="152" name="Rectangle 153"/>
        <xdr:cNvSpPr>
          <a:spLocks/>
        </xdr:cNvSpPr>
      </xdr:nvSpPr>
      <xdr:spPr>
        <a:xfrm>
          <a:off x="7467600" y="912780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262</xdr:row>
      <xdr:rowOff>0</xdr:rowOff>
    </xdr:from>
    <xdr:to>
      <xdr:col>14</xdr:col>
      <xdr:colOff>361950</xdr:colOff>
      <xdr:row>262</xdr:row>
      <xdr:rowOff>0</xdr:rowOff>
    </xdr:to>
    <xdr:sp>
      <xdr:nvSpPr>
        <xdr:cNvPr id="153" name="Rectangle 154"/>
        <xdr:cNvSpPr>
          <a:spLocks/>
        </xdr:cNvSpPr>
      </xdr:nvSpPr>
      <xdr:spPr>
        <a:xfrm>
          <a:off x="7248525" y="912780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262</xdr:row>
      <xdr:rowOff>0</xdr:rowOff>
    </xdr:from>
    <xdr:to>
      <xdr:col>14</xdr:col>
      <xdr:colOff>247650</xdr:colOff>
      <xdr:row>262</xdr:row>
      <xdr:rowOff>0</xdr:rowOff>
    </xdr:to>
    <xdr:sp>
      <xdr:nvSpPr>
        <xdr:cNvPr id="154" name="Rectangle 155"/>
        <xdr:cNvSpPr>
          <a:spLocks/>
        </xdr:cNvSpPr>
      </xdr:nvSpPr>
      <xdr:spPr>
        <a:xfrm>
          <a:off x="7305675" y="912780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262</xdr:row>
      <xdr:rowOff>0</xdr:rowOff>
    </xdr:from>
    <xdr:to>
      <xdr:col>14</xdr:col>
      <xdr:colOff>152400</xdr:colOff>
      <xdr:row>262</xdr:row>
      <xdr:rowOff>0</xdr:rowOff>
    </xdr:to>
    <xdr:sp>
      <xdr:nvSpPr>
        <xdr:cNvPr id="155" name="Rectangle 156"/>
        <xdr:cNvSpPr>
          <a:spLocks/>
        </xdr:cNvSpPr>
      </xdr:nvSpPr>
      <xdr:spPr>
        <a:xfrm>
          <a:off x="7229475" y="912780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56" name="Rectangle 157"/>
        <xdr:cNvSpPr>
          <a:spLocks/>
        </xdr:cNvSpPr>
      </xdr:nvSpPr>
      <xdr:spPr>
        <a:xfrm>
          <a:off x="7191375" y="912780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262</xdr:row>
      <xdr:rowOff>0</xdr:rowOff>
    </xdr:from>
    <xdr:to>
      <xdr:col>14</xdr:col>
      <xdr:colOff>0</xdr:colOff>
      <xdr:row>262</xdr:row>
      <xdr:rowOff>0</xdr:rowOff>
    </xdr:to>
    <xdr:sp>
      <xdr:nvSpPr>
        <xdr:cNvPr id="157" name="Rectangle 158"/>
        <xdr:cNvSpPr>
          <a:spLocks/>
        </xdr:cNvSpPr>
      </xdr:nvSpPr>
      <xdr:spPr>
        <a:xfrm>
          <a:off x="7134225" y="912780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262</xdr:row>
      <xdr:rowOff>0</xdr:rowOff>
    </xdr:from>
    <xdr:to>
      <xdr:col>14</xdr:col>
      <xdr:colOff>295275</xdr:colOff>
      <xdr:row>262</xdr:row>
      <xdr:rowOff>0</xdr:rowOff>
    </xdr:to>
    <xdr:sp>
      <xdr:nvSpPr>
        <xdr:cNvPr id="158" name="Rectangle 159"/>
        <xdr:cNvSpPr>
          <a:spLocks/>
        </xdr:cNvSpPr>
      </xdr:nvSpPr>
      <xdr:spPr>
        <a:xfrm>
          <a:off x="7200900" y="912780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262</xdr:row>
      <xdr:rowOff>0</xdr:rowOff>
    </xdr:from>
    <xdr:to>
      <xdr:col>14</xdr:col>
      <xdr:colOff>390525</xdr:colOff>
      <xdr:row>262</xdr:row>
      <xdr:rowOff>0</xdr:rowOff>
    </xdr:to>
    <xdr:sp>
      <xdr:nvSpPr>
        <xdr:cNvPr id="159" name="Rectangle 160"/>
        <xdr:cNvSpPr>
          <a:spLocks/>
        </xdr:cNvSpPr>
      </xdr:nvSpPr>
      <xdr:spPr>
        <a:xfrm>
          <a:off x="7334250" y="912780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262</xdr:row>
      <xdr:rowOff>0</xdr:rowOff>
    </xdr:from>
    <xdr:to>
      <xdr:col>14</xdr:col>
      <xdr:colOff>133350</xdr:colOff>
      <xdr:row>262</xdr:row>
      <xdr:rowOff>0</xdr:rowOff>
    </xdr:to>
    <xdr:sp>
      <xdr:nvSpPr>
        <xdr:cNvPr id="160" name="Rectangle 161"/>
        <xdr:cNvSpPr>
          <a:spLocks/>
        </xdr:cNvSpPr>
      </xdr:nvSpPr>
      <xdr:spPr>
        <a:xfrm>
          <a:off x="7277100" y="912780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262</xdr:row>
      <xdr:rowOff>0</xdr:rowOff>
    </xdr:from>
    <xdr:to>
      <xdr:col>14</xdr:col>
      <xdr:colOff>257175</xdr:colOff>
      <xdr:row>262</xdr:row>
      <xdr:rowOff>0</xdr:rowOff>
    </xdr:to>
    <xdr:sp>
      <xdr:nvSpPr>
        <xdr:cNvPr id="161" name="Rectangle 162"/>
        <xdr:cNvSpPr>
          <a:spLocks/>
        </xdr:cNvSpPr>
      </xdr:nvSpPr>
      <xdr:spPr>
        <a:xfrm>
          <a:off x="7467600" y="912780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272</xdr:row>
      <xdr:rowOff>0</xdr:rowOff>
    </xdr:from>
    <xdr:to>
      <xdr:col>13</xdr:col>
      <xdr:colOff>1028700</xdr:colOff>
      <xdr:row>272</xdr:row>
      <xdr:rowOff>0</xdr:rowOff>
    </xdr:to>
    <xdr:sp>
      <xdr:nvSpPr>
        <xdr:cNvPr id="162" name="Rectangle 163"/>
        <xdr:cNvSpPr>
          <a:spLocks/>
        </xdr:cNvSpPr>
      </xdr:nvSpPr>
      <xdr:spPr>
        <a:xfrm>
          <a:off x="7058025" y="939450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272</xdr:row>
      <xdr:rowOff>0</xdr:rowOff>
    </xdr:from>
    <xdr:to>
      <xdr:col>14</xdr:col>
      <xdr:colOff>419100</xdr:colOff>
      <xdr:row>272</xdr:row>
      <xdr:rowOff>0</xdr:rowOff>
    </xdr:to>
    <xdr:sp>
      <xdr:nvSpPr>
        <xdr:cNvPr id="163" name="Rectangle 164"/>
        <xdr:cNvSpPr>
          <a:spLocks/>
        </xdr:cNvSpPr>
      </xdr:nvSpPr>
      <xdr:spPr>
        <a:xfrm>
          <a:off x="7467600" y="939450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272</xdr:row>
      <xdr:rowOff>0</xdr:rowOff>
    </xdr:from>
    <xdr:to>
      <xdr:col>14</xdr:col>
      <xdr:colOff>361950</xdr:colOff>
      <xdr:row>272</xdr:row>
      <xdr:rowOff>0</xdr:rowOff>
    </xdr:to>
    <xdr:sp>
      <xdr:nvSpPr>
        <xdr:cNvPr id="164" name="Rectangle 165"/>
        <xdr:cNvSpPr>
          <a:spLocks/>
        </xdr:cNvSpPr>
      </xdr:nvSpPr>
      <xdr:spPr>
        <a:xfrm>
          <a:off x="7248525" y="939450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272</xdr:row>
      <xdr:rowOff>0</xdr:rowOff>
    </xdr:from>
    <xdr:to>
      <xdr:col>14</xdr:col>
      <xdr:colOff>247650</xdr:colOff>
      <xdr:row>272</xdr:row>
      <xdr:rowOff>0</xdr:rowOff>
    </xdr:to>
    <xdr:sp>
      <xdr:nvSpPr>
        <xdr:cNvPr id="165" name="Rectangle 166"/>
        <xdr:cNvSpPr>
          <a:spLocks/>
        </xdr:cNvSpPr>
      </xdr:nvSpPr>
      <xdr:spPr>
        <a:xfrm>
          <a:off x="7305675" y="939450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272</xdr:row>
      <xdr:rowOff>0</xdr:rowOff>
    </xdr:from>
    <xdr:to>
      <xdr:col>14</xdr:col>
      <xdr:colOff>152400</xdr:colOff>
      <xdr:row>272</xdr:row>
      <xdr:rowOff>0</xdr:rowOff>
    </xdr:to>
    <xdr:sp>
      <xdr:nvSpPr>
        <xdr:cNvPr id="166" name="Rectangle 167"/>
        <xdr:cNvSpPr>
          <a:spLocks/>
        </xdr:cNvSpPr>
      </xdr:nvSpPr>
      <xdr:spPr>
        <a:xfrm>
          <a:off x="7229475" y="939450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272</xdr:row>
      <xdr:rowOff>0</xdr:rowOff>
    </xdr:from>
    <xdr:to>
      <xdr:col>14</xdr:col>
      <xdr:colOff>0</xdr:colOff>
      <xdr:row>272</xdr:row>
      <xdr:rowOff>0</xdr:rowOff>
    </xdr:to>
    <xdr:sp>
      <xdr:nvSpPr>
        <xdr:cNvPr id="167" name="Rectangle 168"/>
        <xdr:cNvSpPr>
          <a:spLocks/>
        </xdr:cNvSpPr>
      </xdr:nvSpPr>
      <xdr:spPr>
        <a:xfrm>
          <a:off x="7191375" y="939450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272</xdr:row>
      <xdr:rowOff>0</xdr:rowOff>
    </xdr:from>
    <xdr:to>
      <xdr:col>14</xdr:col>
      <xdr:colOff>0</xdr:colOff>
      <xdr:row>272</xdr:row>
      <xdr:rowOff>0</xdr:rowOff>
    </xdr:to>
    <xdr:sp>
      <xdr:nvSpPr>
        <xdr:cNvPr id="168" name="Rectangle 169"/>
        <xdr:cNvSpPr>
          <a:spLocks/>
        </xdr:cNvSpPr>
      </xdr:nvSpPr>
      <xdr:spPr>
        <a:xfrm>
          <a:off x="7134225" y="939450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272</xdr:row>
      <xdr:rowOff>0</xdr:rowOff>
    </xdr:from>
    <xdr:to>
      <xdr:col>14</xdr:col>
      <xdr:colOff>295275</xdr:colOff>
      <xdr:row>272</xdr:row>
      <xdr:rowOff>0</xdr:rowOff>
    </xdr:to>
    <xdr:sp>
      <xdr:nvSpPr>
        <xdr:cNvPr id="169" name="Rectangle 170"/>
        <xdr:cNvSpPr>
          <a:spLocks/>
        </xdr:cNvSpPr>
      </xdr:nvSpPr>
      <xdr:spPr>
        <a:xfrm>
          <a:off x="7200900" y="939450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272</xdr:row>
      <xdr:rowOff>0</xdr:rowOff>
    </xdr:from>
    <xdr:to>
      <xdr:col>14</xdr:col>
      <xdr:colOff>390525</xdr:colOff>
      <xdr:row>272</xdr:row>
      <xdr:rowOff>0</xdr:rowOff>
    </xdr:to>
    <xdr:sp>
      <xdr:nvSpPr>
        <xdr:cNvPr id="170" name="Rectangle 171"/>
        <xdr:cNvSpPr>
          <a:spLocks/>
        </xdr:cNvSpPr>
      </xdr:nvSpPr>
      <xdr:spPr>
        <a:xfrm>
          <a:off x="7334250" y="939450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272</xdr:row>
      <xdr:rowOff>0</xdr:rowOff>
    </xdr:from>
    <xdr:to>
      <xdr:col>14</xdr:col>
      <xdr:colOff>133350</xdr:colOff>
      <xdr:row>272</xdr:row>
      <xdr:rowOff>0</xdr:rowOff>
    </xdr:to>
    <xdr:sp>
      <xdr:nvSpPr>
        <xdr:cNvPr id="171" name="Rectangle 172"/>
        <xdr:cNvSpPr>
          <a:spLocks/>
        </xdr:cNvSpPr>
      </xdr:nvSpPr>
      <xdr:spPr>
        <a:xfrm>
          <a:off x="7277100" y="939450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268</xdr:row>
      <xdr:rowOff>38100</xdr:rowOff>
    </xdr:from>
    <xdr:to>
      <xdr:col>13</xdr:col>
      <xdr:colOff>885825</xdr:colOff>
      <xdr:row>271</xdr:row>
      <xdr:rowOff>190500</xdr:rowOff>
    </xdr:to>
    <xdr:sp>
      <xdr:nvSpPr>
        <xdr:cNvPr id="172" name="Rectangle 173"/>
        <xdr:cNvSpPr>
          <a:spLocks/>
        </xdr:cNvSpPr>
      </xdr:nvSpPr>
      <xdr:spPr>
        <a:xfrm>
          <a:off x="6991350" y="930306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288</xdr:row>
      <xdr:rowOff>0</xdr:rowOff>
    </xdr:from>
    <xdr:to>
      <xdr:col>13</xdr:col>
      <xdr:colOff>1028700</xdr:colOff>
      <xdr:row>288</xdr:row>
      <xdr:rowOff>0</xdr:rowOff>
    </xdr:to>
    <xdr:sp>
      <xdr:nvSpPr>
        <xdr:cNvPr id="173" name="Rectangle 174"/>
        <xdr:cNvSpPr>
          <a:spLocks/>
        </xdr:cNvSpPr>
      </xdr:nvSpPr>
      <xdr:spPr>
        <a:xfrm>
          <a:off x="7058025" y="1009173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288</xdr:row>
      <xdr:rowOff>0</xdr:rowOff>
    </xdr:from>
    <xdr:to>
      <xdr:col>14</xdr:col>
      <xdr:colOff>419100</xdr:colOff>
      <xdr:row>288</xdr:row>
      <xdr:rowOff>0</xdr:rowOff>
    </xdr:to>
    <xdr:sp>
      <xdr:nvSpPr>
        <xdr:cNvPr id="174" name="Rectangle 175"/>
        <xdr:cNvSpPr>
          <a:spLocks/>
        </xdr:cNvSpPr>
      </xdr:nvSpPr>
      <xdr:spPr>
        <a:xfrm>
          <a:off x="7467600" y="1009173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288</xdr:row>
      <xdr:rowOff>0</xdr:rowOff>
    </xdr:from>
    <xdr:to>
      <xdr:col>14</xdr:col>
      <xdr:colOff>361950</xdr:colOff>
      <xdr:row>288</xdr:row>
      <xdr:rowOff>0</xdr:rowOff>
    </xdr:to>
    <xdr:sp>
      <xdr:nvSpPr>
        <xdr:cNvPr id="175" name="Rectangle 176"/>
        <xdr:cNvSpPr>
          <a:spLocks/>
        </xdr:cNvSpPr>
      </xdr:nvSpPr>
      <xdr:spPr>
        <a:xfrm>
          <a:off x="7248525" y="1009173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288</xdr:row>
      <xdr:rowOff>0</xdr:rowOff>
    </xdr:from>
    <xdr:to>
      <xdr:col>14</xdr:col>
      <xdr:colOff>247650</xdr:colOff>
      <xdr:row>288</xdr:row>
      <xdr:rowOff>0</xdr:rowOff>
    </xdr:to>
    <xdr:sp>
      <xdr:nvSpPr>
        <xdr:cNvPr id="176" name="Rectangle 177"/>
        <xdr:cNvSpPr>
          <a:spLocks/>
        </xdr:cNvSpPr>
      </xdr:nvSpPr>
      <xdr:spPr>
        <a:xfrm>
          <a:off x="7305675" y="1009173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288</xdr:row>
      <xdr:rowOff>0</xdr:rowOff>
    </xdr:from>
    <xdr:to>
      <xdr:col>14</xdr:col>
      <xdr:colOff>152400</xdr:colOff>
      <xdr:row>288</xdr:row>
      <xdr:rowOff>0</xdr:rowOff>
    </xdr:to>
    <xdr:sp>
      <xdr:nvSpPr>
        <xdr:cNvPr id="177" name="Rectangle 178"/>
        <xdr:cNvSpPr>
          <a:spLocks/>
        </xdr:cNvSpPr>
      </xdr:nvSpPr>
      <xdr:spPr>
        <a:xfrm>
          <a:off x="7229475" y="1009173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178" name="Rectangle 179"/>
        <xdr:cNvSpPr>
          <a:spLocks/>
        </xdr:cNvSpPr>
      </xdr:nvSpPr>
      <xdr:spPr>
        <a:xfrm>
          <a:off x="7191375" y="1009173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288</xdr:row>
      <xdr:rowOff>0</xdr:rowOff>
    </xdr:from>
    <xdr:to>
      <xdr:col>14</xdr:col>
      <xdr:colOff>0</xdr:colOff>
      <xdr:row>288</xdr:row>
      <xdr:rowOff>0</xdr:rowOff>
    </xdr:to>
    <xdr:sp>
      <xdr:nvSpPr>
        <xdr:cNvPr id="179" name="Rectangle 180"/>
        <xdr:cNvSpPr>
          <a:spLocks/>
        </xdr:cNvSpPr>
      </xdr:nvSpPr>
      <xdr:spPr>
        <a:xfrm>
          <a:off x="7134225" y="1009173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288</xdr:row>
      <xdr:rowOff>0</xdr:rowOff>
    </xdr:from>
    <xdr:to>
      <xdr:col>14</xdr:col>
      <xdr:colOff>295275</xdr:colOff>
      <xdr:row>288</xdr:row>
      <xdr:rowOff>0</xdr:rowOff>
    </xdr:to>
    <xdr:sp>
      <xdr:nvSpPr>
        <xdr:cNvPr id="180" name="Rectangle 181"/>
        <xdr:cNvSpPr>
          <a:spLocks/>
        </xdr:cNvSpPr>
      </xdr:nvSpPr>
      <xdr:spPr>
        <a:xfrm>
          <a:off x="7200900" y="1009173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288</xdr:row>
      <xdr:rowOff>0</xdr:rowOff>
    </xdr:from>
    <xdr:to>
      <xdr:col>14</xdr:col>
      <xdr:colOff>390525</xdr:colOff>
      <xdr:row>288</xdr:row>
      <xdr:rowOff>0</xdr:rowOff>
    </xdr:to>
    <xdr:sp>
      <xdr:nvSpPr>
        <xdr:cNvPr id="181" name="Rectangle 182"/>
        <xdr:cNvSpPr>
          <a:spLocks/>
        </xdr:cNvSpPr>
      </xdr:nvSpPr>
      <xdr:spPr>
        <a:xfrm>
          <a:off x="7334250" y="1009173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288</xdr:row>
      <xdr:rowOff>0</xdr:rowOff>
    </xdr:from>
    <xdr:to>
      <xdr:col>14</xdr:col>
      <xdr:colOff>133350</xdr:colOff>
      <xdr:row>288</xdr:row>
      <xdr:rowOff>0</xdr:rowOff>
    </xdr:to>
    <xdr:sp>
      <xdr:nvSpPr>
        <xdr:cNvPr id="182" name="Rectangle 183"/>
        <xdr:cNvSpPr>
          <a:spLocks/>
        </xdr:cNvSpPr>
      </xdr:nvSpPr>
      <xdr:spPr>
        <a:xfrm>
          <a:off x="7277100" y="1009173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284</xdr:row>
      <xdr:rowOff>38100</xdr:rowOff>
    </xdr:from>
    <xdr:to>
      <xdr:col>13</xdr:col>
      <xdr:colOff>885825</xdr:colOff>
      <xdr:row>287</xdr:row>
      <xdr:rowOff>190500</xdr:rowOff>
    </xdr:to>
    <xdr:sp>
      <xdr:nvSpPr>
        <xdr:cNvPr id="183" name="Rectangle 184"/>
        <xdr:cNvSpPr>
          <a:spLocks/>
        </xdr:cNvSpPr>
      </xdr:nvSpPr>
      <xdr:spPr>
        <a:xfrm>
          <a:off x="6991350" y="1000029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306</xdr:row>
      <xdr:rowOff>0</xdr:rowOff>
    </xdr:from>
    <xdr:to>
      <xdr:col>13</xdr:col>
      <xdr:colOff>1028700</xdr:colOff>
      <xdr:row>306</xdr:row>
      <xdr:rowOff>0</xdr:rowOff>
    </xdr:to>
    <xdr:sp>
      <xdr:nvSpPr>
        <xdr:cNvPr id="184" name="Rectangle 185"/>
        <xdr:cNvSpPr>
          <a:spLocks/>
        </xdr:cNvSpPr>
      </xdr:nvSpPr>
      <xdr:spPr>
        <a:xfrm>
          <a:off x="7058025" y="1079373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306</xdr:row>
      <xdr:rowOff>0</xdr:rowOff>
    </xdr:from>
    <xdr:to>
      <xdr:col>14</xdr:col>
      <xdr:colOff>419100</xdr:colOff>
      <xdr:row>306</xdr:row>
      <xdr:rowOff>0</xdr:rowOff>
    </xdr:to>
    <xdr:sp>
      <xdr:nvSpPr>
        <xdr:cNvPr id="185" name="Rectangle 186"/>
        <xdr:cNvSpPr>
          <a:spLocks/>
        </xdr:cNvSpPr>
      </xdr:nvSpPr>
      <xdr:spPr>
        <a:xfrm>
          <a:off x="7467600" y="1079373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306</xdr:row>
      <xdr:rowOff>0</xdr:rowOff>
    </xdr:from>
    <xdr:to>
      <xdr:col>14</xdr:col>
      <xdr:colOff>361950</xdr:colOff>
      <xdr:row>306</xdr:row>
      <xdr:rowOff>0</xdr:rowOff>
    </xdr:to>
    <xdr:sp>
      <xdr:nvSpPr>
        <xdr:cNvPr id="186" name="Rectangle 187"/>
        <xdr:cNvSpPr>
          <a:spLocks/>
        </xdr:cNvSpPr>
      </xdr:nvSpPr>
      <xdr:spPr>
        <a:xfrm>
          <a:off x="7248525" y="1079373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306</xdr:row>
      <xdr:rowOff>0</xdr:rowOff>
    </xdr:from>
    <xdr:to>
      <xdr:col>14</xdr:col>
      <xdr:colOff>247650</xdr:colOff>
      <xdr:row>306</xdr:row>
      <xdr:rowOff>0</xdr:rowOff>
    </xdr:to>
    <xdr:sp>
      <xdr:nvSpPr>
        <xdr:cNvPr id="187" name="Rectangle 188"/>
        <xdr:cNvSpPr>
          <a:spLocks/>
        </xdr:cNvSpPr>
      </xdr:nvSpPr>
      <xdr:spPr>
        <a:xfrm>
          <a:off x="7305675" y="1079373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306</xdr:row>
      <xdr:rowOff>0</xdr:rowOff>
    </xdr:from>
    <xdr:to>
      <xdr:col>14</xdr:col>
      <xdr:colOff>152400</xdr:colOff>
      <xdr:row>306</xdr:row>
      <xdr:rowOff>0</xdr:rowOff>
    </xdr:to>
    <xdr:sp>
      <xdr:nvSpPr>
        <xdr:cNvPr id="188" name="Rectangle 189"/>
        <xdr:cNvSpPr>
          <a:spLocks/>
        </xdr:cNvSpPr>
      </xdr:nvSpPr>
      <xdr:spPr>
        <a:xfrm>
          <a:off x="7229475" y="1079373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306</xdr:row>
      <xdr:rowOff>0</xdr:rowOff>
    </xdr:from>
    <xdr:to>
      <xdr:col>14</xdr:col>
      <xdr:colOff>0</xdr:colOff>
      <xdr:row>306</xdr:row>
      <xdr:rowOff>0</xdr:rowOff>
    </xdr:to>
    <xdr:sp>
      <xdr:nvSpPr>
        <xdr:cNvPr id="189" name="Rectangle 190"/>
        <xdr:cNvSpPr>
          <a:spLocks/>
        </xdr:cNvSpPr>
      </xdr:nvSpPr>
      <xdr:spPr>
        <a:xfrm>
          <a:off x="7191375" y="1079373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306</xdr:row>
      <xdr:rowOff>0</xdr:rowOff>
    </xdr:from>
    <xdr:to>
      <xdr:col>14</xdr:col>
      <xdr:colOff>0</xdr:colOff>
      <xdr:row>306</xdr:row>
      <xdr:rowOff>0</xdr:rowOff>
    </xdr:to>
    <xdr:sp>
      <xdr:nvSpPr>
        <xdr:cNvPr id="190" name="Rectangle 191"/>
        <xdr:cNvSpPr>
          <a:spLocks/>
        </xdr:cNvSpPr>
      </xdr:nvSpPr>
      <xdr:spPr>
        <a:xfrm>
          <a:off x="7134225" y="1079373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306</xdr:row>
      <xdr:rowOff>0</xdr:rowOff>
    </xdr:from>
    <xdr:to>
      <xdr:col>14</xdr:col>
      <xdr:colOff>295275</xdr:colOff>
      <xdr:row>306</xdr:row>
      <xdr:rowOff>0</xdr:rowOff>
    </xdr:to>
    <xdr:sp>
      <xdr:nvSpPr>
        <xdr:cNvPr id="191" name="Rectangle 192"/>
        <xdr:cNvSpPr>
          <a:spLocks/>
        </xdr:cNvSpPr>
      </xdr:nvSpPr>
      <xdr:spPr>
        <a:xfrm>
          <a:off x="7200900" y="1079373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306</xdr:row>
      <xdr:rowOff>0</xdr:rowOff>
    </xdr:from>
    <xdr:to>
      <xdr:col>14</xdr:col>
      <xdr:colOff>390525</xdr:colOff>
      <xdr:row>306</xdr:row>
      <xdr:rowOff>0</xdr:rowOff>
    </xdr:to>
    <xdr:sp>
      <xdr:nvSpPr>
        <xdr:cNvPr id="192" name="Rectangle 193"/>
        <xdr:cNvSpPr>
          <a:spLocks/>
        </xdr:cNvSpPr>
      </xdr:nvSpPr>
      <xdr:spPr>
        <a:xfrm>
          <a:off x="7334250" y="1079373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306</xdr:row>
      <xdr:rowOff>0</xdr:rowOff>
    </xdr:from>
    <xdr:to>
      <xdr:col>14</xdr:col>
      <xdr:colOff>133350</xdr:colOff>
      <xdr:row>306</xdr:row>
      <xdr:rowOff>0</xdr:rowOff>
    </xdr:to>
    <xdr:sp>
      <xdr:nvSpPr>
        <xdr:cNvPr id="193" name="Rectangle 194"/>
        <xdr:cNvSpPr>
          <a:spLocks/>
        </xdr:cNvSpPr>
      </xdr:nvSpPr>
      <xdr:spPr>
        <a:xfrm>
          <a:off x="7277100" y="1079373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302</xdr:row>
      <xdr:rowOff>38100</xdr:rowOff>
    </xdr:from>
    <xdr:to>
      <xdr:col>13</xdr:col>
      <xdr:colOff>885825</xdr:colOff>
      <xdr:row>305</xdr:row>
      <xdr:rowOff>190500</xdr:rowOff>
    </xdr:to>
    <xdr:sp>
      <xdr:nvSpPr>
        <xdr:cNvPr id="194" name="Rectangle 195"/>
        <xdr:cNvSpPr>
          <a:spLocks/>
        </xdr:cNvSpPr>
      </xdr:nvSpPr>
      <xdr:spPr>
        <a:xfrm>
          <a:off x="6991350" y="1070229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319</xdr:row>
      <xdr:rowOff>0</xdr:rowOff>
    </xdr:from>
    <xdr:to>
      <xdr:col>13</xdr:col>
      <xdr:colOff>1028700</xdr:colOff>
      <xdr:row>319</xdr:row>
      <xdr:rowOff>0</xdr:rowOff>
    </xdr:to>
    <xdr:sp>
      <xdr:nvSpPr>
        <xdr:cNvPr id="195" name="Rectangle 196"/>
        <xdr:cNvSpPr>
          <a:spLocks/>
        </xdr:cNvSpPr>
      </xdr:nvSpPr>
      <xdr:spPr>
        <a:xfrm>
          <a:off x="7058025" y="1149286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319</xdr:row>
      <xdr:rowOff>0</xdr:rowOff>
    </xdr:from>
    <xdr:to>
      <xdr:col>14</xdr:col>
      <xdr:colOff>419100</xdr:colOff>
      <xdr:row>319</xdr:row>
      <xdr:rowOff>0</xdr:rowOff>
    </xdr:to>
    <xdr:sp>
      <xdr:nvSpPr>
        <xdr:cNvPr id="196" name="Rectangle 197"/>
        <xdr:cNvSpPr>
          <a:spLocks/>
        </xdr:cNvSpPr>
      </xdr:nvSpPr>
      <xdr:spPr>
        <a:xfrm>
          <a:off x="7467600" y="1149286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319</xdr:row>
      <xdr:rowOff>0</xdr:rowOff>
    </xdr:from>
    <xdr:to>
      <xdr:col>14</xdr:col>
      <xdr:colOff>361950</xdr:colOff>
      <xdr:row>319</xdr:row>
      <xdr:rowOff>0</xdr:rowOff>
    </xdr:to>
    <xdr:sp>
      <xdr:nvSpPr>
        <xdr:cNvPr id="197" name="Rectangle 198"/>
        <xdr:cNvSpPr>
          <a:spLocks/>
        </xdr:cNvSpPr>
      </xdr:nvSpPr>
      <xdr:spPr>
        <a:xfrm>
          <a:off x="7248525" y="1149286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319</xdr:row>
      <xdr:rowOff>0</xdr:rowOff>
    </xdr:from>
    <xdr:to>
      <xdr:col>14</xdr:col>
      <xdr:colOff>247650</xdr:colOff>
      <xdr:row>319</xdr:row>
      <xdr:rowOff>0</xdr:rowOff>
    </xdr:to>
    <xdr:sp>
      <xdr:nvSpPr>
        <xdr:cNvPr id="198" name="Rectangle 199"/>
        <xdr:cNvSpPr>
          <a:spLocks/>
        </xdr:cNvSpPr>
      </xdr:nvSpPr>
      <xdr:spPr>
        <a:xfrm>
          <a:off x="7305675" y="1149286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319</xdr:row>
      <xdr:rowOff>0</xdr:rowOff>
    </xdr:from>
    <xdr:to>
      <xdr:col>14</xdr:col>
      <xdr:colOff>152400</xdr:colOff>
      <xdr:row>319</xdr:row>
      <xdr:rowOff>0</xdr:rowOff>
    </xdr:to>
    <xdr:sp>
      <xdr:nvSpPr>
        <xdr:cNvPr id="199" name="Rectangle 200"/>
        <xdr:cNvSpPr>
          <a:spLocks/>
        </xdr:cNvSpPr>
      </xdr:nvSpPr>
      <xdr:spPr>
        <a:xfrm>
          <a:off x="7229475" y="1149286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319</xdr:row>
      <xdr:rowOff>0</xdr:rowOff>
    </xdr:from>
    <xdr:to>
      <xdr:col>14</xdr:col>
      <xdr:colOff>0</xdr:colOff>
      <xdr:row>319</xdr:row>
      <xdr:rowOff>0</xdr:rowOff>
    </xdr:to>
    <xdr:sp>
      <xdr:nvSpPr>
        <xdr:cNvPr id="200" name="Rectangle 201"/>
        <xdr:cNvSpPr>
          <a:spLocks/>
        </xdr:cNvSpPr>
      </xdr:nvSpPr>
      <xdr:spPr>
        <a:xfrm>
          <a:off x="7191375" y="1149286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319</xdr:row>
      <xdr:rowOff>0</xdr:rowOff>
    </xdr:from>
    <xdr:to>
      <xdr:col>14</xdr:col>
      <xdr:colOff>0</xdr:colOff>
      <xdr:row>319</xdr:row>
      <xdr:rowOff>0</xdr:rowOff>
    </xdr:to>
    <xdr:sp>
      <xdr:nvSpPr>
        <xdr:cNvPr id="201" name="Rectangle 202"/>
        <xdr:cNvSpPr>
          <a:spLocks/>
        </xdr:cNvSpPr>
      </xdr:nvSpPr>
      <xdr:spPr>
        <a:xfrm>
          <a:off x="7134225" y="1149286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319</xdr:row>
      <xdr:rowOff>0</xdr:rowOff>
    </xdr:from>
    <xdr:to>
      <xdr:col>14</xdr:col>
      <xdr:colOff>295275</xdr:colOff>
      <xdr:row>319</xdr:row>
      <xdr:rowOff>0</xdr:rowOff>
    </xdr:to>
    <xdr:sp>
      <xdr:nvSpPr>
        <xdr:cNvPr id="202" name="Rectangle 203"/>
        <xdr:cNvSpPr>
          <a:spLocks/>
        </xdr:cNvSpPr>
      </xdr:nvSpPr>
      <xdr:spPr>
        <a:xfrm>
          <a:off x="7200900" y="1149286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319</xdr:row>
      <xdr:rowOff>0</xdr:rowOff>
    </xdr:from>
    <xdr:to>
      <xdr:col>14</xdr:col>
      <xdr:colOff>390525</xdr:colOff>
      <xdr:row>319</xdr:row>
      <xdr:rowOff>0</xdr:rowOff>
    </xdr:to>
    <xdr:sp>
      <xdr:nvSpPr>
        <xdr:cNvPr id="203" name="Rectangle 204"/>
        <xdr:cNvSpPr>
          <a:spLocks/>
        </xdr:cNvSpPr>
      </xdr:nvSpPr>
      <xdr:spPr>
        <a:xfrm>
          <a:off x="7334250" y="1149286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319</xdr:row>
      <xdr:rowOff>0</xdr:rowOff>
    </xdr:from>
    <xdr:to>
      <xdr:col>14</xdr:col>
      <xdr:colOff>133350</xdr:colOff>
      <xdr:row>319</xdr:row>
      <xdr:rowOff>0</xdr:rowOff>
    </xdr:to>
    <xdr:sp>
      <xdr:nvSpPr>
        <xdr:cNvPr id="204" name="Rectangle 205"/>
        <xdr:cNvSpPr>
          <a:spLocks/>
        </xdr:cNvSpPr>
      </xdr:nvSpPr>
      <xdr:spPr>
        <a:xfrm>
          <a:off x="7277100" y="1149286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315</xdr:row>
      <xdr:rowOff>38100</xdr:rowOff>
    </xdr:from>
    <xdr:to>
      <xdr:col>13</xdr:col>
      <xdr:colOff>885825</xdr:colOff>
      <xdr:row>318</xdr:row>
      <xdr:rowOff>190500</xdr:rowOff>
    </xdr:to>
    <xdr:sp>
      <xdr:nvSpPr>
        <xdr:cNvPr id="205" name="Rectangle 206"/>
        <xdr:cNvSpPr>
          <a:spLocks/>
        </xdr:cNvSpPr>
      </xdr:nvSpPr>
      <xdr:spPr>
        <a:xfrm>
          <a:off x="6991350" y="1140142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335</xdr:row>
      <xdr:rowOff>0</xdr:rowOff>
    </xdr:from>
    <xdr:to>
      <xdr:col>13</xdr:col>
      <xdr:colOff>1028700</xdr:colOff>
      <xdr:row>335</xdr:row>
      <xdr:rowOff>0</xdr:rowOff>
    </xdr:to>
    <xdr:sp>
      <xdr:nvSpPr>
        <xdr:cNvPr id="206" name="Rectangle 207"/>
        <xdr:cNvSpPr>
          <a:spLocks/>
        </xdr:cNvSpPr>
      </xdr:nvSpPr>
      <xdr:spPr>
        <a:xfrm>
          <a:off x="7058025" y="1218247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335</xdr:row>
      <xdr:rowOff>0</xdr:rowOff>
    </xdr:from>
    <xdr:to>
      <xdr:col>14</xdr:col>
      <xdr:colOff>419100</xdr:colOff>
      <xdr:row>335</xdr:row>
      <xdr:rowOff>0</xdr:rowOff>
    </xdr:to>
    <xdr:sp>
      <xdr:nvSpPr>
        <xdr:cNvPr id="207" name="Rectangle 208"/>
        <xdr:cNvSpPr>
          <a:spLocks/>
        </xdr:cNvSpPr>
      </xdr:nvSpPr>
      <xdr:spPr>
        <a:xfrm>
          <a:off x="7467600" y="1218247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335</xdr:row>
      <xdr:rowOff>0</xdr:rowOff>
    </xdr:from>
    <xdr:to>
      <xdr:col>14</xdr:col>
      <xdr:colOff>361950</xdr:colOff>
      <xdr:row>335</xdr:row>
      <xdr:rowOff>0</xdr:rowOff>
    </xdr:to>
    <xdr:sp>
      <xdr:nvSpPr>
        <xdr:cNvPr id="208" name="Rectangle 209"/>
        <xdr:cNvSpPr>
          <a:spLocks/>
        </xdr:cNvSpPr>
      </xdr:nvSpPr>
      <xdr:spPr>
        <a:xfrm>
          <a:off x="7248525" y="1218247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335</xdr:row>
      <xdr:rowOff>0</xdr:rowOff>
    </xdr:from>
    <xdr:to>
      <xdr:col>14</xdr:col>
      <xdr:colOff>247650</xdr:colOff>
      <xdr:row>335</xdr:row>
      <xdr:rowOff>0</xdr:rowOff>
    </xdr:to>
    <xdr:sp>
      <xdr:nvSpPr>
        <xdr:cNvPr id="209" name="Rectangle 210"/>
        <xdr:cNvSpPr>
          <a:spLocks/>
        </xdr:cNvSpPr>
      </xdr:nvSpPr>
      <xdr:spPr>
        <a:xfrm>
          <a:off x="7305675" y="1218247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335</xdr:row>
      <xdr:rowOff>0</xdr:rowOff>
    </xdr:from>
    <xdr:to>
      <xdr:col>14</xdr:col>
      <xdr:colOff>152400</xdr:colOff>
      <xdr:row>335</xdr:row>
      <xdr:rowOff>0</xdr:rowOff>
    </xdr:to>
    <xdr:sp>
      <xdr:nvSpPr>
        <xdr:cNvPr id="210" name="Rectangle 211"/>
        <xdr:cNvSpPr>
          <a:spLocks/>
        </xdr:cNvSpPr>
      </xdr:nvSpPr>
      <xdr:spPr>
        <a:xfrm>
          <a:off x="7229475" y="121824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335</xdr:row>
      <xdr:rowOff>0</xdr:rowOff>
    </xdr:from>
    <xdr:to>
      <xdr:col>14</xdr:col>
      <xdr:colOff>0</xdr:colOff>
      <xdr:row>335</xdr:row>
      <xdr:rowOff>0</xdr:rowOff>
    </xdr:to>
    <xdr:sp>
      <xdr:nvSpPr>
        <xdr:cNvPr id="211" name="Rectangle 212"/>
        <xdr:cNvSpPr>
          <a:spLocks/>
        </xdr:cNvSpPr>
      </xdr:nvSpPr>
      <xdr:spPr>
        <a:xfrm>
          <a:off x="7191375" y="1218247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335</xdr:row>
      <xdr:rowOff>0</xdr:rowOff>
    </xdr:from>
    <xdr:to>
      <xdr:col>14</xdr:col>
      <xdr:colOff>0</xdr:colOff>
      <xdr:row>335</xdr:row>
      <xdr:rowOff>0</xdr:rowOff>
    </xdr:to>
    <xdr:sp>
      <xdr:nvSpPr>
        <xdr:cNvPr id="212" name="Rectangle 213"/>
        <xdr:cNvSpPr>
          <a:spLocks/>
        </xdr:cNvSpPr>
      </xdr:nvSpPr>
      <xdr:spPr>
        <a:xfrm>
          <a:off x="7134225" y="1218247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335</xdr:row>
      <xdr:rowOff>0</xdr:rowOff>
    </xdr:from>
    <xdr:to>
      <xdr:col>14</xdr:col>
      <xdr:colOff>295275</xdr:colOff>
      <xdr:row>335</xdr:row>
      <xdr:rowOff>0</xdr:rowOff>
    </xdr:to>
    <xdr:sp>
      <xdr:nvSpPr>
        <xdr:cNvPr id="213" name="Rectangle 214"/>
        <xdr:cNvSpPr>
          <a:spLocks/>
        </xdr:cNvSpPr>
      </xdr:nvSpPr>
      <xdr:spPr>
        <a:xfrm>
          <a:off x="7200900" y="121824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335</xdr:row>
      <xdr:rowOff>0</xdr:rowOff>
    </xdr:from>
    <xdr:to>
      <xdr:col>14</xdr:col>
      <xdr:colOff>390525</xdr:colOff>
      <xdr:row>335</xdr:row>
      <xdr:rowOff>0</xdr:rowOff>
    </xdr:to>
    <xdr:sp>
      <xdr:nvSpPr>
        <xdr:cNvPr id="214" name="Rectangle 215"/>
        <xdr:cNvSpPr>
          <a:spLocks/>
        </xdr:cNvSpPr>
      </xdr:nvSpPr>
      <xdr:spPr>
        <a:xfrm>
          <a:off x="7334250" y="1218247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335</xdr:row>
      <xdr:rowOff>0</xdr:rowOff>
    </xdr:from>
    <xdr:to>
      <xdr:col>14</xdr:col>
      <xdr:colOff>133350</xdr:colOff>
      <xdr:row>335</xdr:row>
      <xdr:rowOff>0</xdr:rowOff>
    </xdr:to>
    <xdr:sp>
      <xdr:nvSpPr>
        <xdr:cNvPr id="215" name="Rectangle 216"/>
        <xdr:cNvSpPr>
          <a:spLocks/>
        </xdr:cNvSpPr>
      </xdr:nvSpPr>
      <xdr:spPr>
        <a:xfrm>
          <a:off x="7277100" y="1218247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331</xdr:row>
      <xdr:rowOff>38100</xdr:rowOff>
    </xdr:from>
    <xdr:to>
      <xdr:col>13</xdr:col>
      <xdr:colOff>885825</xdr:colOff>
      <xdr:row>334</xdr:row>
      <xdr:rowOff>190500</xdr:rowOff>
    </xdr:to>
    <xdr:sp>
      <xdr:nvSpPr>
        <xdr:cNvPr id="216" name="Rectangle 217"/>
        <xdr:cNvSpPr>
          <a:spLocks/>
        </xdr:cNvSpPr>
      </xdr:nvSpPr>
      <xdr:spPr>
        <a:xfrm>
          <a:off x="6991350" y="1209103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357</xdr:row>
      <xdr:rowOff>0</xdr:rowOff>
    </xdr:from>
    <xdr:to>
      <xdr:col>13</xdr:col>
      <xdr:colOff>942975</xdr:colOff>
      <xdr:row>357</xdr:row>
      <xdr:rowOff>0</xdr:rowOff>
    </xdr:to>
    <xdr:sp>
      <xdr:nvSpPr>
        <xdr:cNvPr id="217" name="Rectangle 219"/>
        <xdr:cNvSpPr>
          <a:spLocks/>
        </xdr:cNvSpPr>
      </xdr:nvSpPr>
      <xdr:spPr>
        <a:xfrm>
          <a:off x="7029450" y="1348835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348</xdr:row>
      <xdr:rowOff>0</xdr:rowOff>
    </xdr:from>
    <xdr:to>
      <xdr:col>13</xdr:col>
      <xdr:colOff>1028700</xdr:colOff>
      <xdr:row>348</xdr:row>
      <xdr:rowOff>0</xdr:rowOff>
    </xdr:to>
    <xdr:sp>
      <xdr:nvSpPr>
        <xdr:cNvPr id="218" name="Rectangle 220"/>
        <xdr:cNvSpPr>
          <a:spLocks/>
        </xdr:cNvSpPr>
      </xdr:nvSpPr>
      <xdr:spPr>
        <a:xfrm>
          <a:off x="7058025" y="128816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348</xdr:row>
      <xdr:rowOff>0</xdr:rowOff>
    </xdr:from>
    <xdr:to>
      <xdr:col>14</xdr:col>
      <xdr:colOff>419100</xdr:colOff>
      <xdr:row>348</xdr:row>
      <xdr:rowOff>0</xdr:rowOff>
    </xdr:to>
    <xdr:sp>
      <xdr:nvSpPr>
        <xdr:cNvPr id="219" name="Rectangle 221"/>
        <xdr:cNvSpPr>
          <a:spLocks/>
        </xdr:cNvSpPr>
      </xdr:nvSpPr>
      <xdr:spPr>
        <a:xfrm>
          <a:off x="7467600" y="128816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348</xdr:row>
      <xdr:rowOff>0</xdr:rowOff>
    </xdr:from>
    <xdr:to>
      <xdr:col>14</xdr:col>
      <xdr:colOff>361950</xdr:colOff>
      <xdr:row>348</xdr:row>
      <xdr:rowOff>0</xdr:rowOff>
    </xdr:to>
    <xdr:sp>
      <xdr:nvSpPr>
        <xdr:cNvPr id="220" name="Rectangle 222"/>
        <xdr:cNvSpPr>
          <a:spLocks/>
        </xdr:cNvSpPr>
      </xdr:nvSpPr>
      <xdr:spPr>
        <a:xfrm>
          <a:off x="7248525" y="128816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348</xdr:row>
      <xdr:rowOff>0</xdr:rowOff>
    </xdr:from>
    <xdr:to>
      <xdr:col>14</xdr:col>
      <xdr:colOff>247650</xdr:colOff>
      <xdr:row>348</xdr:row>
      <xdr:rowOff>0</xdr:rowOff>
    </xdr:to>
    <xdr:sp>
      <xdr:nvSpPr>
        <xdr:cNvPr id="221" name="Rectangle 223"/>
        <xdr:cNvSpPr>
          <a:spLocks/>
        </xdr:cNvSpPr>
      </xdr:nvSpPr>
      <xdr:spPr>
        <a:xfrm>
          <a:off x="7305675" y="128816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348</xdr:row>
      <xdr:rowOff>0</xdr:rowOff>
    </xdr:from>
    <xdr:to>
      <xdr:col>14</xdr:col>
      <xdr:colOff>152400</xdr:colOff>
      <xdr:row>348</xdr:row>
      <xdr:rowOff>0</xdr:rowOff>
    </xdr:to>
    <xdr:sp>
      <xdr:nvSpPr>
        <xdr:cNvPr id="222" name="Rectangle 224"/>
        <xdr:cNvSpPr>
          <a:spLocks/>
        </xdr:cNvSpPr>
      </xdr:nvSpPr>
      <xdr:spPr>
        <a:xfrm>
          <a:off x="7229475" y="128816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348</xdr:row>
      <xdr:rowOff>0</xdr:rowOff>
    </xdr:from>
    <xdr:to>
      <xdr:col>14</xdr:col>
      <xdr:colOff>0</xdr:colOff>
      <xdr:row>348</xdr:row>
      <xdr:rowOff>0</xdr:rowOff>
    </xdr:to>
    <xdr:sp>
      <xdr:nvSpPr>
        <xdr:cNvPr id="223" name="Rectangle 225"/>
        <xdr:cNvSpPr>
          <a:spLocks/>
        </xdr:cNvSpPr>
      </xdr:nvSpPr>
      <xdr:spPr>
        <a:xfrm>
          <a:off x="7191375" y="128816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348</xdr:row>
      <xdr:rowOff>0</xdr:rowOff>
    </xdr:from>
    <xdr:to>
      <xdr:col>14</xdr:col>
      <xdr:colOff>0</xdr:colOff>
      <xdr:row>348</xdr:row>
      <xdr:rowOff>0</xdr:rowOff>
    </xdr:to>
    <xdr:sp>
      <xdr:nvSpPr>
        <xdr:cNvPr id="224" name="Rectangle 226"/>
        <xdr:cNvSpPr>
          <a:spLocks/>
        </xdr:cNvSpPr>
      </xdr:nvSpPr>
      <xdr:spPr>
        <a:xfrm>
          <a:off x="7134225" y="128816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348</xdr:row>
      <xdr:rowOff>0</xdr:rowOff>
    </xdr:from>
    <xdr:to>
      <xdr:col>14</xdr:col>
      <xdr:colOff>295275</xdr:colOff>
      <xdr:row>348</xdr:row>
      <xdr:rowOff>0</xdr:rowOff>
    </xdr:to>
    <xdr:sp>
      <xdr:nvSpPr>
        <xdr:cNvPr id="225" name="Rectangle 227"/>
        <xdr:cNvSpPr>
          <a:spLocks/>
        </xdr:cNvSpPr>
      </xdr:nvSpPr>
      <xdr:spPr>
        <a:xfrm>
          <a:off x="7200900" y="128816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348</xdr:row>
      <xdr:rowOff>0</xdr:rowOff>
    </xdr:from>
    <xdr:to>
      <xdr:col>14</xdr:col>
      <xdr:colOff>390525</xdr:colOff>
      <xdr:row>348</xdr:row>
      <xdr:rowOff>0</xdr:rowOff>
    </xdr:to>
    <xdr:sp>
      <xdr:nvSpPr>
        <xdr:cNvPr id="226" name="Rectangle 228"/>
        <xdr:cNvSpPr>
          <a:spLocks/>
        </xdr:cNvSpPr>
      </xdr:nvSpPr>
      <xdr:spPr>
        <a:xfrm>
          <a:off x="7334250" y="128816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348</xdr:row>
      <xdr:rowOff>0</xdr:rowOff>
    </xdr:from>
    <xdr:to>
      <xdr:col>14</xdr:col>
      <xdr:colOff>133350</xdr:colOff>
      <xdr:row>348</xdr:row>
      <xdr:rowOff>0</xdr:rowOff>
    </xdr:to>
    <xdr:sp>
      <xdr:nvSpPr>
        <xdr:cNvPr id="227" name="Rectangle 229"/>
        <xdr:cNvSpPr>
          <a:spLocks/>
        </xdr:cNvSpPr>
      </xdr:nvSpPr>
      <xdr:spPr>
        <a:xfrm>
          <a:off x="7277100" y="128816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685800</xdr:colOff>
      <xdr:row>344</xdr:row>
      <xdr:rowOff>95250</xdr:rowOff>
    </xdr:from>
    <xdr:to>
      <xdr:col>14</xdr:col>
      <xdr:colOff>152400</xdr:colOff>
      <xdr:row>348</xdr:row>
      <xdr:rowOff>9525</xdr:rowOff>
    </xdr:to>
    <xdr:sp>
      <xdr:nvSpPr>
        <xdr:cNvPr id="228" name="Rectangle 230"/>
        <xdr:cNvSpPr>
          <a:spLocks/>
        </xdr:cNvSpPr>
      </xdr:nvSpPr>
      <xdr:spPr>
        <a:xfrm>
          <a:off x="7315200" y="1279588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0</xdr:col>
      <xdr:colOff>0</xdr:colOff>
      <xdr:row>357</xdr:row>
      <xdr:rowOff>66675</xdr:rowOff>
    </xdr:from>
    <xdr:to>
      <xdr:col>0</xdr:col>
      <xdr:colOff>0</xdr:colOff>
      <xdr:row>360</xdr:row>
      <xdr:rowOff>171450</xdr:rowOff>
    </xdr:to>
    <xdr:sp>
      <xdr:nvSpPr>
        <xdr:cNvPr id="229" name="Rectangle 231"/>
        <xdr:cNvSpPr>
          <a:spLocks/>
        </xdr:cNvSpPr>
      </xdr:nvSpPr>
      <xdr:spPr>
        <a:xfrm>
          <a:off x="0" y="134950200"/>
          <a:ext cx="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22</xdr:col>
      <xdr:colOff>381000</xdr:colOff>
      <xdr:row>358</xdr:row>
      <xdr:rowOff>57150</xdr:rowOff>
    </xdr:from>
    <xdr:to>
      <xdr:col>25</xdr:col>
      <xdr:colOff>542925</xdr:colOff>
      <xdr:row>361</xdr:row>
      <xdr:rowOff>152400</xdr:rowOff>
    </xdr:to>
    <xdr:sp>
      <xdr:nvSpPr>
        <xdr:cNvPr id="230" name="Rectangle 232"/>
        <xdr:cNvSpPr>
          <a:spLocks/>
        </xdr:cNvSpPr>
      </xdr:nvSpPr>
      <xdr:spPr>
        <a:xfrm>
          <a:off x="14316075" y="135178800"/>
          <a:ext cx="1990725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357</xdr:row>
      <xdr:rowOff>0</xdr:rowOff>
    </xdr:from>
    <xdr:to>
      <xdr:col>13</xdr:col>
      <xdr:colOff>1028700</xdr:colOff>
      <xdr:row>357</xdr:row>
      <xdr:rowOff>0</xdr:rowOff>
    </xdr:to>
    <xdr:sp>
      <xdr:nvSpPr>
        <xdr:cNvPr id="231" name="Rectangle 233"/>
        <xdr:cNvSpPr>
          <a:spLocks/>
        </xdr:cNvSpPr>
      </xdr:nvSpPr>
      <xdr:spPr>
        <a:xfrm>
          <a:off x="7058025" y="1348835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357</xdr:row>
      <xdr:rowOff>0</xdr:rowOff>
    </xdr:from>
    <xdr:to>
      <xdr:col>14</xdr:col>
      <xdr:colOff>419100</xdr:colOff>
      <xdr:row>357</xdr:row>
      <xdr:rowOff>0</xdr:rowOff>
    </xdr:to>
    <xdr:sp>
      <xdr:nvSpPr>
        <xdr:cNvPr id="232" name="Rectangle 234"/>
        <xdr:cNvSpPr>
          <a:spLocks/>
        </xdr:cNvSpPr>
      </xdr:nvSpPr>
      <xdr:spPr>
        <a:xfrm>
          <a:off x="7467600" y="1348835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357</xdr:row>
      <xdr:rowOff>0</xdr:rowOff>
    </xdr:from>
    <xdr:to>
      <xdr:col>14</xdr:col>
      <xdr:colOff>361950</xdr:colOff>
      <xdr:row>357</xdr:row>
      <xdr:rowOff>0</xdr:rowOff>
    </xdr:to>
    <xdr:sp>
      <xdr:nvSpPr>
        <xdr:cNvPr id="233" name="Rectangle 235"/>
        <xdr:cNvSpPr>
          <a:spLocks/>
        </xdr:cNvSpPr>
      </xdr:nvSpPr>
      <xdr:spPr>
        <a:xfrm>
          <a:off x="7248525" y="1348835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357</xdr:row>
      <xdr:rowOff>0</xdr:rowOff>
    </xdr:from>
    <xdr:to>
      <xdr:col>14</xdr:col>
      <xdr:colOff>247650</xdr:colOff>
      <xdr:row>357</xdr:row>
      <xdr:rowOff>0</xdr:rowOff>
    </xdr:to>
    <xdr:sp>
      <xdr:nvSpPr>
        <xdr:cNvPr id="234" name="Rectangle 236"/>
        <xdr:cNvSpPr>
          <a:spLocks/>
        </xdr:cNvSpPr>
      </xdr:nvSpPr>
      <xdr:spPr>
        <a:xfrm>
          <a:off x="7305675" y="1348835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357</xdr:row>
      <xdr:rowOff>0</xdr:rowOff>
    </xdr:from>
    <xdr:to>
      <xdr:col>14</xdr:col>
      <xdr:colOff>152400</xdr:colOff>
      <xdr:row>357</xdr:row>
      <xdr:rowOff>0</xdr:rowOff>
    </xdr:to>
    <xdr:sp>
      <xdr:nvSpPr>
        <xdr:cNvPr id="235" name="Rectangle 237"/>
        <xdr:cNvSpPr>
          <a:spLocks/>
        </xdr:cNvSpPr>
      </xdr:nvSpPr>
      <xdr:spPr>
        <a:xfrm>
          <a:off x="7229475" y="1348835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357</xdr:row>
      <xdr:rowOff>0</xdr:rowOff>
    </xdr:from>
    <xdr:to>
      <xdr:col>14</xdr:col>
      <xdr:colOff>0</xdr:colOff>
      <xdr:row>357</xdr:row>
      <xdr:rowOff>0</xdr:rowOff>
    </xdr:to>
    <xdr:sp>
      <xdr:nvSpPr>
        <xdr:cNvPr id="236" name="Rectangle 238"/>
        <xdr:cNvSpPr>
          <a:spLocks/>
        </xdr:cNvSpPr>
      </xdr:nvSpPr>
      <xdr:spPr>
        <a:xfrm>
          <a:off x="7191375" y="1348835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357</xdr:row>
      <xdr:rowOff>0</xdr:rowOff>
    </xdr:from>
    <xdr:to>
      <xdr:col>14</xdr:col>
      <xdr:colOff>0</xdr:colOff>
      <xdr:row>357</xdr:row>
      <xdr:rowOff>0</xdr:rowOff>
    </xdr:to>
    <xdr:sp>
      <xdr:nvSpPr>
        <xdr:cNvPr id="237" name="Rectangle 239"/>
        <xdr:cNvSpPr>
          <a:spLocks/>
        </xdr:cNvSpPr>
      </xdr:nvSpPr>
      <xdr:spPr>
        <a:xfrm>
          <a:off x="7134225" y="1348835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357</xdr:row>
      <xdr:rowOff>0</xdr:rowOff>
    </xdr:from>
    <xdr:to>
      <xdr:col>14</xdr:col>
      <xdr:colOff>295275</xdr:colOff>
      <xdr:row>357</xdr:row>
      <xdr:rowOff>0</xdr:rowOff>
    </xdr:to>
    <xdr:sp>
      <xdr:nvSpPr>
        <xdr:cNvPr id="238" name="Rectangle 240"/>
        <xdr:cNvSpPr>
          <a:spLocks/>
        </xdr:cNvSpPr>
      </xdr:nvSpPr>
      <xdr:spPr>
        <a:xfrm>
          <a:off x="7200900" y="1348835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22</xdr:col>
      <xdr:colOff>571500</xdr:colOff>
      <xdr:row>360</xdr:row>
      <xdr:rowOff>9525</xdr:rowOff>
    </xdr:from>
    <xdr:to>
      <xdr:col>26</xdr:col>
      <xdr:colOff>104775</xdr:colOff>
      <xdr:row>363</xdr:row>
      <xdr:rowOff>161925</xdr:rowOff>
    </xdr:to>
    <xdr:sp>
      <xdr:nvSpPr>
        <xdr:cNvPr id="239" name="Rectangle 241"/>
        <xdr:cNvSpPr>
          <a:spLocks/>
        </xdr:cNvSpPr>
      </xdr:nvSpPr>
      <xdr:spPr>
        <a:xfrm>
          <a:off x="14506575" y="1356074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357</xdr:row>
      <xdr:rowOff>66675</xdr:rowOff>
    </xdr:from>
    <xdr:to>
      <xdr:col>13</xdr:col>
      <xdr:colOff>942975</xdr:colOff>
      <xdr:row>360</xdr:row>
      <xdr:rowOff>171450</xdr:rowOff>
    </xdr:to>
    <xdr:sp>
      <xdr:nvSpPr>
        <xdr:cNvPr id="240" name="Rectangle 242"/>
        <xdr:cNvSpPr>
          <a:spLocks/>
        </xdr:cNvSpPr>
      </xdr:nvSpPr>
      <xdr:spPr>
        <a:xfrm>
          <a:off x="7029450" y="13495020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361</xdr:row>
      <xdr:rowOff>0</xdr:rowOff>
    </xdr:from>
    <xdr:to>
      <xdr:col>13</xdr:col>
      <xdr:colOff>1028700</xdr:colOff>
      <xdr:row>361</xdr:row>
      <xdr:rowOff>0</xdr:rowOff>
    </xdr:to>
    <xdr:sp>
      <xdr:nvSpPr>
        <xdr:cNvPr id="241" name="Rectangle 243"/>
        <xdr:cNvSpPr>
          <a:spLocks/>
        </xdr:cNvSpPr>
      </xdr:nvSpPr>
      <xdr:spPr>
        <a:xfrm>
          <a:off x="7058025" y="1358360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361</xdr:row>
      <xdr:rowOff>0</xdr:rowOff>
    </xdr:from>
    <xdr:to>
      <xdr:col>14</xdr:col>
      <xdr:colOff>419100</xdr:colOff>
      <xdr:row>361</xdr:row>
      <xdr:rowOff>0</xdr:rowOff>
    </xdr:to>
    <xdr:sp>
      <xdr:nvSpPr>
        <xdr:cNvPr id="242" name="Rectangle 244"/>
        <xdr:cNvSpPr>
          <a:spLocks/>
        </xdr:cNvSpPr>
      </xdr:nvSpPr>
      <xdr:spPr>
        <a:xfrm>
          <a:off x="7467600" y="1358360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361</xdr:row>
      <xdr:rowOff>0</xdr:rowOff>
    </xdr:from>
    <xdr:to>
      <xdr:col>14</xdr:col>
      <xdr:colOff>361950</xdr:colOff>
      <xdr:row>361</xdr:row>
      <xdr:rowOff>0</xdr:rowOff>
    </xdr:to>
    <xdr:sp>
      <xdr:nvSpPr>
        <xdr:cNvPr id="243" name="Rectangle 245"/>
        <xdr:cNvSpPr>
          <a:spLocks/>
        </xdr:cNvSpPr>
      </xdr:nvSpPr>
      <xdr:spPr>
        <a:xfrm>
          <a:off x="7248525" y="1358360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361</xdr:row>
      <xdr:rowOff>0</xdr:rowOff>
    </xdr:from>
    <xdr:to>
      <xdr:col>14</xdr:col>
      <xdr:colOff>247650</xdr:colOff>
      <xdr:row>361</xdr:row>
      <xdr:rowOff>0</xdr:rowOff>
    </xdr:to>
    <xdr:sp>
      <xdr:nvSpPr>
        <xdr:cNvPr id="244" name="Rectangle 246"/>
        <xdr:cNvSpPr>
          <a:spLocks/>
        </xdr:cNvSpPr>
      </xdr:nvSpPr>
      <xdr:spPr>
        <a:xfrm>
          <a:off x="7305675" y="1358360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361</xdr:row>
      <xdr:rowOff>0</xdr:rowOff>
    </xdr:from>
    <xdr:to>
      <xdr:col>14</xdr:col>
      <xdr:colOff>152400</xdr:colOff>
      <xdr:row>361</xdr:row>
      <xdr:rowOff>0</xdr:rowOff>
    </xdr:to>
    <xdr:sp>
      <xdr:nvSpPr>
        <xdr:cNvPr id="245" name="Rectangle 247"/>
        <xdr:cNvSpPr>
          <a:spLocks/>
        </xdr:cNvSpPr>
      </xdr:nvSpPr>
      <xdr:spPr>
        <a:xfrm>
          <a:off x="7229475" y="1358360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361</xdr:row>
      <xdr:rowOff>0</xdr:rowOff>
    </xdr:from>
    <xdr:to>
      <xdr:col>14</xdr:col>
      <xdr:colOff>0</xdr:colOff>
      <xdr:row>361</xdr:row>
      <xdr:rowOff>0</xdr:rowOff>
    </xdr:to>
    <xdr:sp>
      <xdr:nvSpPr>
        <xdr:cNvPr id="246" name="Rectangle 248"/>
        <xdr:cNvSpPr>
          <a:spLocks/>
        </xdr:cNvSpPr>
      </xdr:nvSpPr>
      <xdr:spPr>
        <a:xfrm>
          <a:off x="7191375" y="1358360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361</xdr:row>
      <xdr:rowOff>0</xdr:rowOff>
    </xdr:from>
    <xdr:to>
      <xdr:col>14</xdr:col>
      <xdr:colOff>0</xdr:colOff>
      <xdr:row>361</xdr:row>
      <xdr:rowOff>0</xdr:rowOff>
    </xdr:to>
    <xdr:sp>
      <xdr:nvSpPr>
        <xdr:cNvPr id="247" name="Rectangle 249"/>
        <xdr:cNvSpPr>
          <a:spLocks/>
        </xdr:cNvSpPr>
      </xdr:nvSpPr>
      <xdr:spPr>
        <a:xfrm>
          <a:off x="7134225" y="1358360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361</xdr:row>
      <xdr:rowOff>0</xdr:rowOff>
    </xdr:from>
    <xdr:to>
      <xdr:col>14</xdr:col>
      <xdr:colOff>295275</xdr:colOff>
      <xdr:row>361</xdr:row>
      <xdr:rowOff>0</xdr:rowOff>
    </xdr:to>
    <xdr:sp>
      <xdr:nvSpPr>
        <xdr:cNvPr id="248" name="Rectangle 250"/>
        <xdr:cNvSpPr>
          <a:spLocks/>
        </xdr:cNvSpPr>
      </xdr:nvSpPr>
      <xdr:spPr>
        <a:xfrm>
          <a:off x="7200900" y="1358360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361</xdr:row>
      <xdr:rowOff>0</xdr:rowOff>
    </xdr:from>
    <xdr:to>
      <xdr:col>14</xdr:col>
      <xdr:colOff>390525</xdr:colOff>
      <xdr:row>361</xdr:row>
      <xdr:rowOff>0</xdr:rowOff>
    </xdr:to>
    <xdr:sp>
      <xdr:nvSpPr>
        <xdr:cNvPr id="249" name="Rectangle 251"/>
        <xdr:cNvSpPr>
          <a:spLocks/>
        </xdr:cNvSpPr>
      </xdr:nvSpPr>
      <xdr:spPr>
        <a:xfrm>
          <a:off x="7334250" y="1358360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361</xdr:row>
      <xdr:rowOff>0</xdr:rowOff>
    </xdr:from>
    <xdr:to>
      <xdr:col>14</xdr:col>
      <xdr:colOff>133350</xdr:colOff>
      <xdr:row>361</xdr:row>
      <xdr:rowOff>0</xdr:rowOff>
    </xdr:to>
    <xdr:sp>
      <xdr:nvSpPr>
        <xdr:cNvPr id="250" name="Rectangle 252"/>
        <xdr:cNvSpPr>
          <a:spLocks/>
        </xdr:cNvSpPr>
      </xdr:nvSpPr>
      <xdr:spPr>
        <a:xfrm>
          <a:off x="7277100" y="1358360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368</xdr:row>
      <xdr:rowOff>66675</xdr:rowOff>
    </xdr:from>
    <xdr:to>
      <xdr:col>13</xdr:col>
      <xdr:colOff>942975</xdr:colOff>
      <xdr:row>371</xdr:row>
      <xdr:rowOff>171450</xdr:rowOff>
    </xdr:to>
    <xdr:sp>
      <xdr:nvSpPr>
        <xdr:cNvPr id="251" name="Rectangle 253"/>
        <xdr:cNvSpPr>
          <a:spLocks/>
        </xdr:cNvSpPr>
      </xdr:nvSpPr>
      <xdr:spPr>
        <a:xfrm>
          <a:off x="7029450" y="14191297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372</xdr:row>
      <xdr:rowOff>0</xdr:rowOff>
    </xdr:from>
    <xdr:to>
      <xdr:col>13</xdr:col>
      <xdr:colOff>1028700</xdr:colOff>
      <xdr:row>372</xdr:row>
      <xdr:rowOff>0</xdr:rowOff>
    </xdr:to>
    <xdr:sp>
      <xdr:nvSpPr>
        <xdr:cNvPr id="252" name="Rectangle 254"/>
        <xdr:cNvSpPr>
          <a:spLocks/>
        </xdr:cNvSpPr>
      </xdr:nvSpPr>
      <xdr:spPr>
        <a:xfrm>
          <a:off x="7058025" y="1427988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372</xdr:row>
      <xdr:rowOff>0</xdr:rowOff>
    </xdr:from>
    <xdr:to>
      <xdr:col>14</xdr:col>
      <xdr:colOff>419100</xdr:colOff>
      <xdr:row>372</xdr:row>
      <xdr:rowOff>0</xdr:rowOff>
    </xdr:to>
    <xdr:sp>
      <xdr:nvSpPr>
        <xdr:cNvPr id="253" name="Rectangle 255"/>
        <xdr:cNvSpPr>
          <a:spLocks/>
        </xdr:cNvSpPr>
      </xdr:nvSpPr>
      <xdr:spPr>
        <a:xfrm>
          <a:off x="7467600" y="1427988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372</xdr:row>
      <xdr:rowOff>0</xdr:rowOff>
    </xdr:from>
    <xdr:to>
      <xdr:col>14</xdr:col>
      <xdr:colOff>361950</xdr:colOff>
      <xdr:row>372</xdr:row>
      <xdr:rowOff>0</xdr:rowOff>
    </xdr:to>
    <xdr:sp>
      <xdr:nvSpPr>
        <xdr:cNvPr id="254" name="Rectangle 256"/>
        <xdr:cNvSpPr>
          <a:spLocks/>
        </xdr:cNvSpPr>
      </xdr:nvSpPr>
      <xdr:spPr>
        <a:xfrm>
          <a:off x="7248525" y="1427988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372</xdr:row>
      <xdr:rowOff>0</xdr:rowOff>
    </xdr:from>
    <xdr:to>
      <xdr:col>14</xdr:col>
      <xdr:colOff>247650</xdr:colOff>
      <xdr:row>372</xdr:row>
      <xdr:rowOff>0</xdr:rowOff>
    </xdr:to>
    <xdr:sp>
      <xdr:nvSpPr>
        <xdr:cNvPr id="255" name="Rectangle 257"/>
        <xdr:cNvSpPr>
          <a:spLocks/>
        </xdr:cNvSpPr>
      </xdr:nvSpPr>
      <xdr:spPr>
        <a:xfrm>
          <a:off x="7305675" y="1427988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372</xdr:row>
      <xdr:rowOff>0</xdr:rowOff>
    </xdr:from>
    <xdr:to>
      <xdr:col>14</xdr:col>
      <xdr:colOff>152400</xdr:colOff>
      <xdr:row>372</xdr:row>
      <xdr:rowOff>0</xdr:rowOff>
    </xdr:to>
    <xdr:sp>
      <xdr:nvSpPr>
        <xdr:cNvPr id="256" name="Rectangle 258"/>
        <xdr:cNvSpPr>
          <a:spLocks/>
        </xdr:cNvSpPr>
      </xdr:nvSpPr>
      <xdr:spPr>
        <a:xfrm>
          <a:off x="7229475" y="1427988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372</xdr:row>
      <xdr:rowOff>0</xdr:rowOff>
    </xdr:from>
    <xdr:to>
      <xdr:col>14</xdr:col>
      <xdr:colOff>0</xdr:colOff>
      <xdr:row>372</xdr:row>
      <xdr:rowOff>0</xdr:rowOff>
    </xdr:to>
    <xdr:sp>
      <xdr:nvSpPr>
        <xdr:cNvPr id="257" name="Rectangle 259"/>
        <xdr:cNvSpPr>
          <a:spLocks/>
        </xdr:cNvSpPr>
      </xdr:nvSpPr>
      <xdr:spPr>
        <a:xfrm>
          <a:off x="7191375" y="1427988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372</xdr:row>
      <xdr:rowOff>0</xdr:rowOff>
    </xdr:from>
    <xdr:to>
      <xdr:col>14</xdr:col>
      <xdr:colOff>0</xdr:colOff>
      <xdr:row>372</xdr:row>
      <xdr:rowOff>0</xdr:rowOff>
    </xdr:to>
    <xdr:sp>
      <xdr:nvSpPr>
        <xdr:cNvPr id="258" name="Rectangle 260"/>
        <xdr:cNvSpPr>
          <a:spLocks/>
        </xdr:cNvSpPr>
      </xdr:nvSpPr>
      <xdr:spPr>
        <a:xfrm>
          <a:off x="7134225" y="1427988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372</xdr:row>
      <xdr:rowOff>0</xdr:rowOff>
    </xdr:from>
    <xdr:to>
      <xdr:col>14</xdr:col>
      <xdr:colOff>295275</xdr:colOff>
      <xdr:row>372</xdr:row>
      <xdr:rowOff>0</xdr:rowOff>
    </xdr:to>
    <xdr:sp>
      <xdr:nvSpPr>
        <xdr:cNvPr id="259" name="Rectangle 261"/>
        <xdr:cNvSpPr>
          <a:spLocks/>
        </xdr:cNvSpPr>
      </xdr:nvSpPr>
      <xdr:spPr>
        <a:xfrm>
          <a:off x="7200900" y="1427988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372</xdr:row>
      <xdr:rowOff>0</xdr:rowOff>
    </xdr:from>
    <xdr:to>
      <xdr:col>14</xdr:col>
      <xdr:colOff>390525</xdr:colOff>
      <xdr:row>372</xdr:row>
      <xdr:rowOff>0</xdr:rowOff>
    </xdr:to>
    <xdr:sp>
      <xdr:nvSpPr>
        <xdr:cNvPr id="260" name="Rectangle 262"/>
        <xdr:cNvSpPr>
          <a:spLocks/>
        </xdr:cNvSpPr>
      </xdr:nvSpPr>
      <xdr:spPr>
        <a:xfrm>
          <a:off x="7334250" y="1427988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372</xdr:row>
      <xdr:rowOff>0</xdr:rowOff>
    </xdr:from>
    <xdr:to>
      <xdr:col>14</xdr:col>
      <xdr:colOff>133350</xdr:colOff>
      <xdr:row>372</xdr:row>
      <xdr:rowOff>0</xdr:rowOff>
    </xdr:to>
    <xdr:sp>
      <xdr:nvSpPr>
        <xdr:cNvPr id="261" name="Rectangle 263"/>
        <xdr:cNvSpPr>
          <a:spLocks/>
        </xdr:cNvSpPr>
      </xdr:nvSpPr>
      <xdr:spPr>
        <a:xfrm>
          <a:off x="7277100" y="1427988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381</xdr:row>
      <xdr:rowOff>66675</xdr:rowOff>
    </xdr:from>
    <xdr:to>
      <xdr:col>13</xdr:col>
      <xdr:colOff>942975</xdr:colOff>
      <xdr:row>384</xdr:row>
      <xdr:rowOff>171450</xdr:rowOff>
    </xdr:to>
    <xdr:sp>
      <xdr:nvSpPr>
        <xdr:cNvPr id="262" name="Rectangle 264"/>
        <xdr:cNvSpPr>
          <a:spLocks/>
        </xdr:cNvSpPr>
      </xdr:nvSpPr>
      <xdr:spPr>
        <a:xfrm>
          <a:off x="7029450" y="14893290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385</xdr:row>
      <xdr:rowOff>0</xdr:rowOff>
    </xdr:from>
    <xdr:to>
      <xdr:col>13</xdr:col>
      <xdr:colOff>1028700</xdr:colOff>
      <xdr:row>385</xdr:row>
      <xdr:rowOff>0</xdr:rowOff>
    </xdr:to>
    <xdr:sp>
      <xdr:nvSpPr>
        <xdr:cNvPr id="263" name="Rectangle 265"/>
        <xdr:cNvSpPr>
          <a:spLocks/>
        </xdr:cNvSpPr>
      </xdr:nvSpPr>
      <xdr:spPr>
        <a:xfrm>
          <a:off x="7058025" y="1498187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385</xdr:row>
      <xdr:rowOff>0</xdr:rowOff>
    </xdr:from>
    <xdr:to>
      <xdr:col>14</xdr:col>
      <xdr:colOff>419100</xdr:colOff>
      <xdr:row>385</xdr:row>
      <xdr:rowOff>0</xdr:rowOff>
    </xdr:to>
    <xdr:sp>
      <xdr:nvSpPr>
        <xdr:cNvPr id="264" name="Rectangle 266"/>
        <xdr:cNvSpPr>
          <a:spLocks/>
        </xdr:cNvSpPr>
      </xdr:nvSpPr>
      <xdr:spPr>
        <a:xfrm>
          <a:off x="7467600" y="1498187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385</xdr:row>
      <xdr:rowOff>0</xdr:rowOff>
    </xdr:from>
    <xdr:to>
      <xdr:col>14</xdr:col>
      <xdr:colOff>361950</xdr:colOff>
      <xdr:row>385</xdr:row>
      <xdr:rowOff>0</xdr:rowOff>
    </xdr:to>
    <xdr:sp>
      <xdr:nvSpPr>
        <xdr:cNvPr id="265" name="Rectangle 267"/>
        <xdr:cNvSpPr>
          <a:spLocks/>
        </xdr:cNvSpPr>
      </xdr:nvSpPr>
      <xdr:spPr>
        <a:xfrm>
          <a:off x="7248525" y="1498187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385</xdr:row>
      <xdr:rowOff>0</xdr:rowOff>
    </xdr:from>
    <xdr:to>
      <xdr:col>14</xdr:col>
      <xdr:colOff>247650</xdr:colOff>
      <xdr:row>385</xdr:row>
      <xdr:rowOff>0</xdr:rowOff>
    </xdr:to>
    <xdr:sp>
      <xdr:nvSpPr>
        <xdr:cNvPr id="266" name="Rectangle 268"/>
        <xdr:cNvSpPr>
          <a:spLocks/>
        </xdr:cNvSpPr>
      </xdr:nvSpPr>
      <xdr:spPr>
        <a:xfrm>
          <a:off x="7305675" y="1498187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385</xdr:row>
      <xdr:rowOff>0</xdr:rowOff>
    </xdr:from>
    <xdr:to>
      <xdr:col>14</xdr:col>
      <xdr:colOff>152400</xdr:colOff>
      <xdr:row>385</xdr:row>
      <xdr:rowOff>0</xdr:rowOff>
    </xdr:to>
    <xdr:sp>
      <xdr:nvSpPr>
        <xdr:cNvPr id="267" name="Rectangle 269"/>
        <xdr:cNvSpPr>
          <a:spLocks/>
        </xdr:cNvSpPr>
      </xdr:nvSpPr>
      <xdr:spPr>
        <a:xfrm>
          <a:off x="7229475" y="1498187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385</xdr:row>
      <xdr:rowOff>0</xdr:rowOff>
    </xdr:from>
    <xdr:to>
      <xdr:col>14</xdr:col>
      <xdr:colOff>0</xdr:colOff>
      <xdr:row>385</xdr:row>
      <xdr:rowOff>0</xdr:rowOff>
    </xdr:to>
    <xdr:sp>
      <xdr:nvSpPr>
        <xdr:cNvPr id="268" name="Rectangle 270"/>
        <xdr:cNvSpPr>
          <a:spLocks/>
        </xdr:cNvSpPr>
      </xdr:nvSpPr>
      <xdr:spPr>
        <a:xfrm>
          <a:off x="7191375" y="1498187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385</xdr:row>
      <xdr:rowOff>0</xdr:rowOff>
    </xdr:from>
    <xdr:to>
      <xdr:col>14</xdr:col>
      <xdr:colOff>0</xdr:colOff>
      <xdr:row>385</xdr:row>
      <xdr:rowOff>0</xdr:rowOff>
    </xdr:to>
    <xdr:sp>
      <xdr:nvSpPr>
        <xdr:cNvPr id="269" name="Rectangle 271"/>
        <xdr:cNvSpPr>
          <a:spLocks/>
        </xdr:cNvSpPr>
      </xdr:nvSpPr>
      <xdr:spPr>
        <a:xfrm>
          <a:off x="7134225" y="1498187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385</xdr:row>
      <xdr:rowOff>0</xdr:rowOff>
    </xdr:from>
    <xdr:to>
      <xdr:col>14</xdr:col>
      <xdr:colOff>295275</xdr:colOff>
      <xdr:row>385</xdr:row>
      <xdr:rowOff>0</xdr:rowOff>
    </xdr:to>
    <xdr:sp>
      <xdr:nvSpPr>
        <xdr:cNvPr id="270" name="Rectangle 272"/>
        <xdr:cNvSpPr>
          <a:spLocks/>
        </xdr:cNvSpPr>
      </xdr:nvSpPr>
      <xdr:spPr>
        <a:xfrm>
          <a:off x="7200900" y="1498187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385</xdr:row>
      <xdr:rowOff>0</xdr:rowOff>
    </xdr:from>
    <xdr:to>
      <xdr:col>14</xdr:col>
      <xdr:colOff>390525</xdr:colOff>
      <xdr:row>385</xdr:row>
      <xdr:rowOff>0</xdr:rowOff>
    </xdr:to>
    <xdr:sp>
      <xdr:nvSpPr>
        <xdr:cNvPr id="271" name="Rectangle 273"/>
        <xdr:cNvSpPr>
          <a:spLocks/>
        </xdr:cNvSpPr>
      </xdr:nvSpPr>
      <xdr:spPr>
        <a:xfrm>
          <a:off x="7334250" y="1498187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385</xdr:row>
      <xdr:rowOff>0</xdr:rowOff>
    </xdr:from>
    <xdr:to>
      <xdr:col>14</xdr:col>
      <xdr:colOff>133350</xdr:colOff>
      <xdr:row>385</xdr:row>
      <xdr:rowOff>0</xdr:rowOff>
    </xdr:to>
    <xdr:sp>
      <xdr:nvSpPr>
        <xdr:cNvPr id="272" name="Rectangle 274"/>
        <xdr:cNvSpPr>
          <a:spLocks/>
        </xdr:cNvSpPr>
      </xdr:nvSpPr>
      <xdr:spPr>
        <a:xfrm>
          <a:off x="7277100" y="1498187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400</xdr:row>
      <xdr:rowOff>114300</xdr:rowOff>
    </xdr:from>
    <xdr:to>
      <xdr:col>13</xdr:col>
      <xdr:colOff>942975</xdr:colOff>
      <xdr:row>403</xdr:row>
      <xdr:rowOff>228600</xdr:rowOff>
    </xdr:to>
    <xdr:sp>
      <xdr:nvSpPr>
        <xdr:cNvPr id="273" name="Rectangle 275"/>
        <xdr:cNvSpPr>
          <a:spLocks/>
        </xdr:cNvSpPr>
      </xdr:nvSpPr>
      <xdr:spPr>
        <a:xfrm>
          <a:off x="7038975" y="155933775"/>
          <a:ext cx="19812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425</xdr:row>
      <xdr:rowOff>66675</xdr:rowOff>
    </xdr:from>
    <xdr:to>
      <xdr:col>13</xdr:col>
      <xdr:colOff>942975</xdr:colOff>
      <xdr:row>428</xdr:row>
      <xdr:rowOff>171450</xdr:rowOff>
    </xdr:to>
    <xdr:sp>
      <xdr:nvSpPr>
        <xdr:cNvPr id="274" name="Rectangle 276"/>
        <xdr:cNvSpPr>
          <a:spLocks/>
        </xdr:cNvSpPr>
      </xdr:nvSpPr>
      <xdr:spPr>
        <a:xfrm>
          <a:off x="7029450" y="16292512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443</xdr:row>
      <xdr:rowOff>66675</xdr:rowOff>
    </xdr:from>
    <xdr:to>
      <xdr:col>13</xdr:col>
      <xdr:colOff>942975</xdr:colOff>
      <xdr:row>446</xdr:row>
      <xdr:rowOff>171450</xdr:rowOff>
    </xdr:to>
    <xdr:sp>
      <xdr:nvSpPr>
        <xdr:cNvPr id="275" name="Rectangle 277"/>
        <xdr:cNvSpPr>
          <a:spLocks/>
        </xdr:cNvSpPr>
      </xdr:nvSpPr>
      <xdr:spPr>
        <a:xfrm>
          <a:off x="7029450" y="16997362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600075</xdr:colOff>
      <xdr:row>0</xdr:row>
      <xdr:rowOff>257175</xdr:rowOff>
    </xdr:from>
    <xdr:to>
      <xdr:col>14</xdr:col>
      <xdr:colOff>85725</xdr:colOff>
      <xdr:row>3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7229475" y="257175"/>
          <a:ext cx="19907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3  (กรกฎาคม -  กันยายน)</a:t>
          </a:r>
        </a:p>
      </xdr:txBody>
    </xdr:sp>
    <xdr:clientData/>
  </xdr:twoCellAnchor>
  <xdr:twoCellAnchor>
    <xdr:from>
      <xdr:col>12</xdr:col>
      <xdr:colOff>171450</xdr:colOff>
      <xdr:row>23</xdr:row>
      <xdr:rowOff>276225</xdr:rowOff>
    </xdr:from>
    <xdr:to>
      <xdr:col>14</xdr:col>
      <xdr:colOff>323850</xdr:colOff>
      <xdr:row>26</xdr:row>
      <xdr:rowOff>238125</xdr:rowOff>
    </xdr:to>
    <xdr:sp>
      <xdr:nvSpPr>
        <xdr:cNvPr id="2" name="Rectangle 2"/>
        <xdr:cNvSpPr>
          <a:spLocks/>
        </xdr:cNvSpPr>
      </xdr:nvSpPr>
      <xdr:spPr>
        <a:xfrm>
          <a:off x="7534275" y="7791450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งวดที่  3  (กรกฎาคม -  กันยายน)</a:t>
          </a:r>
        </a:p>
      </xdr:txBody>
    </xdr:sp>
    <xdr:clientData/>
  </xdr:twoCellAnchor>
  <xdr:twoCellAnchor>
    <xdr:from>
      <xdr:col>11</xdr:col>
      <xdr:colOff>657225</xdr:colOff>
      <xdr:row>42</xdr:row>
      <xdr:rowOff>0</xdr:rowOff>
    </xdr:from>
    <xdr:to>
      <xdr:col>14</xdr:col>
      <xdr:colOff>142875</xdr:colOff>
      <xdr:row>44</xdr:row>
      <xdr:rowOff>209550</xdr:rowOff>
    </xdr:to>
    <xdr:sp>
      <xdr:nvSpPr>
        <xdr:cNvPr id="3" name="Rectangle 3"/>
        <xdr:cNvSpPr>
          <a:spLocks/>
        </xdr:cNvSpPr>
      </xdr:nvSpPr>
      <xdr:spPr>
        <a:xfrm>
          <a:off x="7286625" y="17002125"/>
          <a:ext cx="1990725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</a:t>
          </a:r>
          <a:r>
            <a:rPr lang="en-US" cap="none" sz="1400" b="0" i="0" u="none" baseline="0"/>
            <a:t>
 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</a:t>
          </a:r>
          <a:r>
            <a:rPr lang="en-US" cap="none" sz="1400" b="0" i="0" u="none" baseline="0"/>
            <a:t>งวดที่  3  (กรกฎาคม -  กันยายน)</a:t>
          </a:r>
          <a:r>
            <a:rPr lang="en-US" cap="none" sz="1400" b="0" i="0" u="none" baseline="0"/>
            <a:t>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62</xdr:row>
      <xdr:rowOff>247650</xdr:rowOff>
    </xdr:from>
    <xdr:to>
      <xdr:col>14</xdr:col>
      <xdr:colOff>257175</xdr:colOff>
      <xdr:row>65</xdr:row>
      <xdr:rowOff>209550</xdr:rowOff>
    </xdr:to>
    <xdr:sp>
      <xdr:nvSpPr>
        <xdr:cNvPr id="4" name="Rectangle 4"/>
        <xdr:cNvSpPr>
          <a:spLocks/>
        </xdr:cNvSpPr>
      </xdr:nvSpPr>
      <xdr:spPr>
        <a:xfrm>
          <a:off x="7467600" y="23879175"/>
          <a:ext cx="1924050" cy="847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84</xdr:row>
      <xdr:rowOff>0</xdr:rowOff>
    </xdr:from>
    <xdr:to>
      <xdr:col>13</xdr:col>
      <xdr:colOff>1028700</xdr:colOff>
      <xdr:row>84</xdr:row>
      <xdr:rowOff>0</xdr:rowOff>
    </xdr:to>
    <xdr:sp>
      <xdr:nvSpPr>
        <xdr:cNvPr id="5" name="Rectangle 5"/>
        <xdr:cNvSpPr>
          <a:spLocks/>
        </xdr:cNvSpPr>
      </xdr:nvSpPr>
      <xdr:spPr>
        <a:xfrm>
          <a:off x="7058025" y="315277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84</xdr:row>
      <xdr:rowOff>0</xdr:rowOff>
    </xdr:from>
    <xdr:to>
      <xdr:col>14</xdr:col>
      <xdr:colOff>419100</xdr:colOff>
      <xdr:row>84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7467600" y="315277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84</xdr:row>
      <xdr:rowOff>0</xdr:rowOff>
    </xdr:from>
    <xdr:to>
      <xdr:col>14</xdr:col>
      <xdr:colOff>361950</xdr:colOff>
      <xdr:row>84</xdr:row>
      <xdr:rowOff>0</xdr:rowOff>
    </xdr:to>
    <xdr:sp>
      <xdr:nvSpPr>
        <xdr:cNvPr id="7" name="Rectangle 7"/>
        <xdr:cNvSpPr>
          <a:spLocks/>
        </xdr:cNvSpPr>
      </xdr:nvSpPr>
      <xdr:spPr>
        <a:xfrm>
          <a:off x="7248525" y="315277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84</xdr:row>
      <xdr:rowOff>0</xdr:rowOff>
    </xdr:from>
    <xdr:to>
      <xdr:col>14</xdr:col>
      <xdr:colOff>247650</xdr:colOff>
      <xdr:row>84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7305675" y="315277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84</xdr:row>
      <xdr:rowOff>0</xdr:rowOff>
    </xdr:from>
    <xdr:to>
      <xdr:col>14</xdr:col>
      <xdr:colOff>152400</xdr:colOff>
      <xdr:row>84</xdr:row>
      <xdr:rowOff>0</xdr:rowOff>
    </xdr:to>
    <xdr:sp>
      <xdr:nvSpPr>
        <xdr:cNvPr id="9" name="Rectangle 9"/>
        <xdr:cNvSpPr>
          <a:spLocks/>
        </xdr:cNvSpPr>
      </xdr:nvSpPr>
      <xdr:spPr>
        <a:xfrm>
          <a:off x="7229475" y="31527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7191375" y="315277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84</xdr:row>
      <xdr:rowOff>0</xdr:rowOff>
    </xdr:from>
    <xdr:to>
      <xdr:col>14</xdr:col>
      <xdr:colOff>0</xdr:colOff>
      <xdr:row>84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7134225" y="315277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84</xdr:row>
      <xdr:rowOff>0</xdr:rowOff>
    </xdr:from>
    <xdr:to>
      <xdr:col>14</xdr:col>
      <xdr:colOff>295275</xdr:colOff>
      <xdr:row>84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7200900" y="31527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84</xdr:row>
      <xdr:rowOff>0</xdr:rowOff>
    </xdr:from>
    <xdr:to>
      <xdr:col>14</xdr:col>
      <xdr:colOff>390525</xdr:colOff>
      <xdr:row>84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7334250" y="315277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84</xdr:row>
      <xdr:rowOff>0</xdr:rowOff>
    </xdr:from>
    <xdr:to>
      <xdr:col>14</xdr:col>
      <xdr:colOff>133350</xdr:colOff>
      <xdr:row>84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7277100" y="315277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276225</xdr:colOff>
      <xdr:row>71</xdr:row>
      <xdr:rowOff>0</xdr:rowOff>
    </xdr:from>
    <xdr:to>
      <xdr:col>19</xdr:col>
      <xdr:colOff>504825</xdr:colOff>
      <xdr:row>71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10553700" y="264699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628650</xdr:colOff>
      <xdr:row>80</xdr:row>
      <xdr:rowOff>238125</xdr:rowOff>
    </xdr:from>
    <xdr:to>
      <xdr:col>14</xdr:col>
      <xdr:colOff>0</xdr:colOff>
      <xdr:row>83</xdr:row>
      <xdr:rowOff>219075</xdr:rowOff>
    </xdr:to>
    <xdr:sp>
      <xdr:nvSpPr>
        <xdr:cNvPr id="16" name="Rectangle 16"/>
        <xdr:cNvSpPr>
          <a:spLocks/>
        </xdr:cNvSpPr>
      </xdr:nvSpPr>
      <xdr:spPr>
        <a:xfrm>
          <a:off x="7258050" y="30813375"/>
          <a:ext cx="1876425" cy="695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1  (ตุลาคม - มีนาคม)
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มิถุนายน)
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งวดที่  3  (กรกฎาคม -กันยายน)</a:t>
          </a:r>
        </a:p>
      </xdr:txBody>
    </xdr:sp>
    <xdr:clientData/>
  </xdr:twoCellAnchor>
  <xdr:twoCellAnchor>
    <xdr:from>
      <xdr:col>11</xdr:col>
      <xdr:colOff>428625</xdr:colOff>
      <xdr:row>103</xdr:row>
      <xdr:rowOff>0</xdr:rowOff>
    </xdr:from>
    <xdr:to>
      <xdr:col>13</xdr:col>
      <xdr:colOff>1028700</xdr:colOff>
      <xdr:row>103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7058025" y="385476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103</xdr:row>
      <xdr:rowOff>0</xdr:rowOff>
    </xdr:from>
    <xdr:to>
      <xdr:col>14</xdr:col>
      <xdr:colOff>419100</xdr:colOff>
      <xdr:row>103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7467600" y="385476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103</xdr:row>
      <xdr:rowOff>0</xdr:rowOff>
    </xdr:from>
    <xdr:to>
      <xdr:col>14</xdr:col>
      <xdr:colOff>361950</xdr:colOff>
      <xdr:row>103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7248525" y="385476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103</xdr:row>
      <xdr:rowOff>0</xdr:rowOff>
    </xdr:from>
    <xdr:to>
      <xdr:col>14</xdr:col>
      <xdr:colOff>247650</xdr:colOff>
      <xdr:row>103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7305675" y="385476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103</xdr:row>
      <xdr:rowOff>0</xdr:rowOff>
    </xdr:from>
    <xdr:to>
      <xdr:col>14</xdr:col>
      <xdr:colOff>152400</xdr:colOff>
      <xdr:row>103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7229475" y="385476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103</xdr:row>
      <xdr:rowOff>0</xdr:rowOff>
    </xdr:from>
    <xdr:to>
      <xdr:col>14</xdr:col>
      <xdr:colOff>0</xdr:colOff>
      <xdr:row>103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7191375" y="385476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103</xdr:row>
      <xdr:rowOff>0</xdr:rowOff>
    </xdr:from>
    <xdr:to>
      <xdr:col>14</xdr:col>
      <xdr:colOff>0</xdr:colOff>
      <xdr:row>103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7134225" y="385476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103</xdr:row>
      <xdr:rowOff>0</xdr:rowOff>
    </xdr:from>
    <xdr:to>
      <xdr:col>14</xdr:col>
      <xdr:colOff>295275</xdr:colOff>
      <xdr:row>103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7200900" y="385476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103</xdr:row>
      <xdr:rowOff>0</xdr:rowOff>
    </xdr:from>
    <xdr:to>
      <xdr:col>14</xdr:col>
      <xdr:colOff>390525</xdr:colOff>
      <xdr:row>103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7334250" y="385476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103</xdr:row>
      <xdr:rowOff>0</xdr:rowOff>
    </xdr:from>
    <xdr:to>
      <xdr:col>14</xdr:col>
      <xdr:colOff>133350</xdr:colOff>
      <xdr:row>103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7277100" y="385476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99</xdr:row>
      <xdr:rowOff>85725</xdr:rowOff>
    </xdr:from>
    <xdr:to>
      <xdr:col>13</xdr:col>
      <xdr:colOff>942975</xdr:colOff>
      <xdr:row>102</xdr:row>
      <xdr:rowOff>152400</xdr:rowOff>
    </xdr:to>
    <xdr:sp>
      <xdr:nvSpPr>
        <xdr:cNvPr id="27" name="Rectangle 27"/>
        <xdr:cNvSpPr>
          <a:spLocks/>
        </xdr:cNvSpPr>
      </xdr:nvSpPr>
      <xdr:spPr>
        <a:xfrm>
          <a:off x="6991350" y="37680900"/>
          <a:ext cx="2028825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122</xdr:row>
      <xdr:rowOff>0</xdr:rowOff>
    </xdr:from>
    <xdr:to>
      <xdr:col>13</xdr:col>
      <xdr:colOff>1028700</xdr:colOff>
      <xdr:row>122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7058025" y="455961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122</xdr:row>
      <xdr:rowOff>0</xdr:rowOff>
    </xdr:from>
    <xdr:to>
      <xdr:col>14</xdr:col>
      <xdr:colOff>419100</xdr:colOff>
      <xdr:row>122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7467600" y="455961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122</xdr:row>
      <xdr:rowOff>0</xdr:rowOff>
    </xdr:from>
    <xdr:to>
      <xdr:col>14</xdr:col>
      <xdr:colOff>361950</xdr:colOff>
      <xdr:row>122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7248525" y="455961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122</xdr:row>
      <xdr:rowOff>0</xdr:rowOff>
    </xdr:from>
    <xdr:to>
      <xdr:col>14</xdr:col>
      <xdr:colOff>247650</xdr:colOff>
      <xdr:row>122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7305675" y="455961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122</xdr:row>
      <xdr:rowOff>0</xdr:rowOff>
    </xdr:from>
    <xdr:to>
      <xdr:col>14</xdr:col>
      <xdr:colOff>152400</xdr:colOff>
      <xdr:row>122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7229475" y="455961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7191375" y="455961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122</xdr:row>
      <xdr:rowOff>0</xdr:rowOff>
    </xdr:from>
    <xdr:to>
      <xdr:col>14</xdr:col>
      <xdr:colOff>0</xdr:colOff>
      <xdr:row>122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7134225" y="455961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122</xdr:row>
      <xdr:rowOff>0</xdr:rowOff>
    </xdr:from>
    <xdr:to>
      <xdr:col>14</xdr:col>
      <xdr:colOff>295275</xdr:colOff>
      <xdr:row>122</xdr:row>
      <xdr:rowOff>0</xdr:rowOff>
    </xdr:to>
    <xdr:sp>
      <xdr:nvSpPr>
        <xdr:cNvPr id="35" name="Rectangle 35"/>
        <xdr:cNvSpPr>
          <a:spLocks/>
        </xdr:cNvSpPr>
      </xdr:nvSpPr>
      <xdr:spPr>
        <a:xfrm>
          <a:off x="7200900" y="455961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122</xdr:row>
      <xdr:rowOff>0</xdr:rowOff>
    </xdr:from>
    <xdr:to>
      <xdr:col>14</xdr:col>
      <xdr:colOff>390525</xdr:colOff>
      <xdr:row>122</xdr:row>
      <xdr:rowOff>0</xdr:rowOff>
    </xdr:to>
    <xdr:sp>
      <xdr:nvSpPr>
        <xdr:cNvPr id="36" name="Rectangle 36"/>
        <xdr:cNvSpPr>
          <a:spLocks/>
        </xdr:cNvSpPr>
      </xdr:nvSpPr>
      <xdr:spPr>
        <a:xfrm>
          <a:off x="7334250" y="455961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122</xdr:row>
      <xdr:rowOff>0</xdr:rowOff>
    </xdr:from>
    <xdr:to>
      <xdr:col>14</xdr:col>
      <xdr:colOff>133350</xdr:colOff>
      <xdr:row>122</xdr:row>
      <xdr:rowOff>0</xdr:rowOff>
    </xdr:to>
    <xdr:sp>
      <xdr:nvSpPr>
        <xdr:cNvPr id="37" name="Rectangle 37"/>
        <xdr:cNvSpPr>
          <a:spLocks/>
        </xdr:cNvSpPr>
      </xdr:nvSpPr>
      <xdr:spPr>
        <a:xfrm>
          <a:off x="7277100" y="455961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466725</xdr:colOff>
      <xdr:row>118</xdr:row>
      <xdr:rowOff>171450</xdr:rowOff>
    </xdr:from>
    <xdr:to>
      <xdr:col>13</xdr:col>
      <xdr:colOff>962025</xdr:colOff>
      <xdr:row>121</xdr:row>
      <xdr:rowOff>190500</xdr:rowOff>
    </xdr:to>
    <xdr:sp>
      <xdr:nvSpPr>
        <xdr:cNvPr id="38" name="Rectangle 38"/>
        <xdr:cNvSpPr>
          <a:spLocks/>
        </xdr:cNvSpPr>
      </xdr:nvSpPr>
      <xdr:spPr>
        <a:xfrm>
          <a:off x="7096125" y="44815125"/>
          <a:ext cx="1943100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 งวดที่  1  (ตุลาคม - มีนาคม)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งวดที่  2  (เมษายน -  มิถุนายน)
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142</xdr:row>
      <xdr:rowOff>0</xdr:rowOff>
    </xdr:from>
    <xdr:to>
      <xdr:col>13</xdr:col>
      <xdr:colOff>1028700</xdr:colOff>
      <xdr:row>142</xdr:row>
      <xdr:rowOff>0</xdr:rowOff>
    </xdr:to>
    <xdr:sp>
      <xdr:nvSpPr>
        <xdr:cNvPr id="39" name="Rectangle 39"/>
        <xdr:cNvSpPr>
          <a:spLocks/>
        </xdr:cNvSpPr>
      </xdr:nvSpPr>
      <xdr:spPr>
        <a:xfrm>
          <a:off x="7058025" y="52616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142</xdr:row>
      <xdr:rowOff>0</xdr:rowOff>
    </xdr:from>
    <xdr:to>
      <xdr:col>14</xdr:col>
      <xdr:colOff>419100</xdr:colOff>
      <xdr:row>142</xdr:row>
      <xdr:rowOff>0</xdr:rowOff>
    </xdr:to>
    <xdr:sp>
      <xdr:nvSpPr>
        <xdr:cNvPr id="40" name="Rectangle 40"/>
        <xdr:cNvSpPr>
          <a:spLocks/>
        </xdr:cNvSpPr>
      </xdr:nvSpPr>
      <xdr:spPr>
        <a:xfrm>
          <a:off x="7467600" y="52616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142</xdr:row>
      <xdr:rowOff>0</xdr:rowOff>
    </xdr:from>
    <xdr:to>
      <xdr:col>14</xdr:col>
      <xdr:colOff>361950</xdr:colOff>
      <xdr:row>142</xdr:row>
      <xdr:rowOff>0</xdr:rowOff>
    </xdr:to>
    <xdr:sp>
      <xdr:nvSpPr>
        <xdr:cNvPr id="41" name="Rectangle 41"/>
        <xdr:cNvSpPr>
          <a:spLocks/>
        </xdr:cNvSpPr>
      </xdr:nvSpPr>
      <xdr:spPr>
        <a:xfrm>
          <a:off x="7248525" y="52616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142</xdr:row>
      <xdr:rowOff>0</xdr:rowOff>
    </xdr:from>
    <xdr:to>
      <xdr:col>14</xdr:col>
      <xdr:colOff>247650</xdr:colOff>
      <xdr:row>142</xdr:row>
      <xdr:rowOff>0</xdr:rowOff>
    </xdr:to>
    <xdr:sp>
      <xdr:nvSpPr>
        <xdr:cNvPr id="42" name="Rectangle 42"/>
        <xdr:cNvSpPr>
          <a:spLocks/>
        </xdr:cNvSpPr>
      </xdr:nvSpPr>
      <xdr:spPr>
        <a:xfrm>
          <a:off x="7305675" y="52616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142</xdr:row>
      <xdr:rowOff>0</xdr:rowOff>
    </xdr:from>
    <xdr:to>
      <xdr:col>14</xdr:col>
      <xdr:colOff>152400</xdr:colOff>
      <xdr:row>142</xdr:row>
      <xdr:rowOff>0</xdr:rowOff>
    </xdr:to>
    <xdr:sp>
      <xdr:nvSpPr>
        <xdr:cNvPr id="43" name="Rectangle 43"/>
        <xdr:cNvSpPr>
          <a:spLocks/>
        </xdr:cNvSpPr>
      </xdr:nvSpPr>
      <xdr:spPr>
        <a:xfrm>
          <a:off x="7229475" y="52616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142</xdr:row>
      <xdr:rowOff>0</xdr:rowOff>
    </xdr:from>
    <xdr:to>
      <xdr:col>14</xdr:col>
      <xdr:colOff>0</xdr:colOff>
      <xdr:row>142</xdr:row>
      <xdr:rowOff>0</xdr:rowOff>
    </xdr:to>
    <xdr:sp>
      <xdr:nvSpPr>
        <xdr:cNvPr id="44" name="Rectangle 44"/>
        <xdr:cNvSpPr>
          <a:spLocks/>
        </xdr:cNvSpPr>
      </xdr:nvSpPr>
      <xdr:spPr>
        <a:xfrm>
          <a:off x="7191375" y="52616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142</xdr:row>
      <xdr:rowOff>0</xdr:rowOff>
    </xdr:from>
    <xdr:to>
      <xdr:col>14</xdr:col>
      <xdr:colOff>0</xdr:colOff>
      <xdr:row>142</xdr:row>
      <xdr:rowOff>0</xdr:rowOff>
    </xdr:to>
    <xdr:sp>
      <xdr:nvSpPr>
        <xdr:cNvPr id="45" name="Rectangle 45"/>
        <xdr:cNvSpPr>
          <a:spLocks/>
        </xdr:cNvSpPr>
      </xdr:nvSpPr>
      <xdr:spPr>
        <a:xfrm>
          <a:off x="7134225" y="52616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142</xdr:row>
      <xdr:rowOff>0</xdr:rowOff>
    </xdr:from>
    <xdr:to>
      <xdr:col>14</xdr:col>
      <xdr:colOff>295275</xdr:colOff>
      <xdr:row>142</xdr:row>
      <xdr:rowOff>0</xdr:rowOff>
    </xdr:to>
    <xdr:sp>
      <xdr:nvSpPr>
        <xdr:cNvPr id="46" name="Rectangle 46"/>
        <xdr:cNvSpPr>
          <a:spLocks/>
        </xdr:cNvSpPr>
      </xdr:nvSpPr>
      <xdr:spPr>
        <a:xfrm>
          <a:off x="7200900" y="52616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142</xdr:row>
      <xdr:rowOff>0</xdr:rowOff>
    </xdr:from>
    <xdr:to>
      <xdr:col>14</xdr:col>
      <xdr:colOff>390525</xdr:colOff>
      <xdr:row>142</xdr:row>
      <xdr:rowOff>0</xdr:rowOff>
    </xdr:to>
    <xdr:sp>
      <xdr:nvSpPr>
        <xdr:cNvPr id="47" name="Rectangle 47"/>
        <xdr:cNvSpPr>
          <a:spLocks/>
        </xdr:cNvSpPr>
      </xdr:nvSpPr>
      <xdr:spPr>
        <a:xfrm>
          <a:off x="7334250" y="52616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142</xdr:row>
      <xdr:rowOff>0</xdr:rowOff>
    </xdr:from>
    <xdr:to>
      <xdr:col>14</xdr:col>
      <xdr:colOff>133350</xdr:colOff>
      <xdr:row>142</xdr:row>
      <xdr:rowOff>0</xdr:rowOff>
    </xdr:to>
    <xdr:sp>
      <xdr:nvSpPr>
        <xdr:cNvPr id="48" name="Rectangle 48"/>
        <xdr:cNvSpPr>
          <a:spLocks/>
        </xdr:cNvSpPr>
      </xdr:nvSpPr>
      <xdr:spPr>
        <a:xfrm>
          <a:off x="7277100" y="52616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138</xdr:row>
      <xdr:rowOff>66675</xdr:rowOff>
    </xdr:from>
    <xdr:to>
      <xdr:col>13</xdr:col>
      <xdr:colOff>895350</xdr:colOff>
      <xdr:row>141</xdr:row>
      <xdr:rowOff>123825</xdr:rowOff>
    </xdr:to>
    <xdr:sp>
      <xdr:nvSpPr>
        <xdr:cNvPr id="49" name="Rectangle 49"/>
        <xdr:cNvSpPr>
          <a:spLocks/>
        </xdr:cNvSpPr>
      </xdr:nvSpPr>
      <xdr:spPr>
        <a:xfrm>
          <a:off x="7058025" y="51730275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งวดที่  2  (เมษายน -มิถุนายน)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165</xdr:row>
      <xdr:rowOff>0</xdr:rowOff>
    </xdr:from>
    <xdr:to>
      <xdr:col>13</xdr:col>
      <xdr:colOff>1028700</xdr:colOff>
      <xdr:row>165</xdr:row>
      <xdr:rowOff>0</xdr:rowOff>
    </xdr:to>
    <xdr:sp>
      <xdr:nvSpPr>
        <xdr:cNvPr id="50" name="Rectangle 50"/>
        <xdr:cNvSpPr>
          <a:spLocks/>
        </xdr:cNvSpPr>
      </xdr:nvSpPr>
      <xdr:spPr>
        <a:xfrm>
          <a:off x="7058025" y="594455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165</xdr:row>
      <xdr:rowOff>0</xdr:rowOff>
    </xdr:from>
    <xdr:to>
      <xdr:col>14</xdr:col>
      <xdr:colOff>419100</xdr:colOff>
      <xdr:row>165</xdr:row>
      <xdr:rowOff>0</xdr:rowOff>
    </xdr:to>
    <xdr:sp>
      <xdr:nvSpPr>
        <xdr:cNvPr id="51" name="Rectangle 51"/>
        <xdr:cNvSpPr>
          <a:spLocks/>
        </xdr:cNvSpPr>
      </xdr:nvSpPr>
      <xdr:spPr>
        <a:xfrm>
          <a:off x="7467600" y="594455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165</xdr:row>
      <xdr:rowOff>0</xdr:rowOff>
    </xdr:from>
    <xdr:to>
      <xdr:col>14</xdr:col>
      <xdr:colOff>361950</xdr:colOff>
      <xdr:row>165</xdr:row>
      <xdr:rowOff>0</xdr:rowOff>
    </xdr:to>
    <xdr:sp>
      <xdr:nvSpPr>
        <xdr:cNvPr id="52" name="Rectangle 52"/>
        <xdr:cNvSpPr>
          <a:spLocks/>
        </xdr:cNvSpPr>
      </xdr:nvSpPr>
      <xdr:spPr>
        <a:xfrm>
          <a:off x="7248525" y="594455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165</xdr:row>
      <xdr:rowOff>0</xdr:rowOff>
    </xdr:from>
    <xdr:to>
      <xdr:col>14</xdr:col>
      <xdr:colOff>247650</xdr:colOff>
      <xdr:row>165</xdr:row>
      <xdr:rowOff>0</xdr:rowOff>
    </xdr:to>
    <xdr:sp>
      <xdr:nvSpPr>
        <xdr:cNvPr id="53" name="Rectangle 53"/>
        <xdr:cNvSpPr>
          <a:spLocks/>
        </xdr:cNvSpPr>
      </xdr:nvSpPr>
      <xdr:spPr>
        <a:xfrm>
          <a:off x="7305675" y="594455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165</xdr:row>
      <xdr:rowOff>0</xdr:rowOff>
    </xdr:from>
    <xdr:to>
      <xdr:col>14</xdr:col>
      <xdr:colOff>152400</xdr:colOff>
      <xdr:row>165</xdr:row>
      <xdr:rowOff>0</xdr:rowOff>
    </xdr:to>
    <xdr:sp>
      <xdr:nvSpPr>
        <xdr:cNvPr id="54" name="Rectangle 54"/>
        <xdr:cNvSpPr>
          <a:spLocks/>
        </xdr:cNvSpPr>
      </xdr:nvSpPr>
      <xdr:spPr>
        <a:xfrm>
          <a:off x="7229475" y="594455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165</xdr:row>
      <xdr:rowOff>0</xdr:rowOff>
    </xdr:from>
    <xdr:to>
      <xdr:col>14</xdr:col>
      <xdr:colOff>0</xdr:colOff>
      <xdr:row>165</xdr:row>
      <xdr:rowOff>0</xdr:rowOff>
    </xdr:to>
    <xdr:sp>
      <xdr:nvSpPr>
        <xdr:cNvPr id="55" name="Rectangle 55"/>
        <xdr:cNvSpPr>
          <a:spLocks/>
        </xdr:cNvSpPr>
      </xdr:nvSpPr>
      <xdr:spPr>
        <a:xfrm>
          <a:off x="7191375" y="594455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165</xdr:row>
      <xdr:rowOff>0</xdr:rowOff>
    </xdr:from>
    <xdr:to>
      <xdr:col>14</xdr:col>
      <xdr:colOff>0</xdr:colOff>
      <xdr:row>165</xdr:row>
      <xdr:rowOff>0</xdr:rowOff>
    </xdr:to>
    <xdr:sp>
      <xdr:nvSpPr>
        <xdr:cNvPr id="56" name="Rectangle 56"/>
        <xdr:cNvSpPr>
          <a:spLocks/>
        </xdr:cNvSpPr>
      </xdr:nvSpPr>
      <xdr:spPr>
        <a:xfrm>
          <a:off x="7134225" y="594455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165</xdr:row>
      <xdr:rowOff>0</xdr:rowOff>
    </xdr:from>
    <xdr:to>
      <xdr:col>14</xdr:col>
      <xdr:colOff>295275</xdr:colOff>
      <xdr:row>165</xdr:row>
      <xdr:rowOff>0</xdr:rowOff>
    </xdr:to>
    <xdr:sp>
      <xdr:nvSpPr>
        <xdr:cNvPr id="57" name="Rectangle 57"/>
        <xdr:cNvSpPr>
          <a:spLocks/>
        </xdr:cNvSpPr>
      </xdr:nvSpPr>
      <xdr:spPr>
        <a:xfrm>
          <a:off x="7200900" y="594455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165</xdr:row>
      <xdr:rowOff>0</xdr:rowOff>
    </xdr:from>
    <xdr:to>
      <xdr:col>14</xdr:col>
      <xdr:colOff>390525</xdr:colOff>
      <xdr:row>165</xdr:row>
      <xdr:rowOff>0</xdr:rowOff>
    </xdr:to>
    <xdr:sp>
      <xdr:nvSpPr>
        <xdr:cNvPr id="58" name="Rectangle 58"/>
        <xdr:cNvSpPr>
          <a:spLocks/>
        </xdr:cNvSpPr>
      </xdr:nvSpPr>
      <xdr:spPr>
        <a:xfrm>
          <a:off x="7334250" y="594455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165</xdr:row>
      <xdr:rowOff>0</xdr:rowOff>
    </xdr:from>
    <xdr:to>
      <xdr:col>14</xdr:col>
      <xdr:colOff>133350</xdr:colOff>
      <xdr:row>165</xdr:row>
      <xdr:rowOff>0</xdr:rowOff>
    </xdr:to>
    <xdr:sp>
      <xdr:nvSpPr>
        <xdr:cNvPr id="59" name="Rectangle 59"/>
        <xdr:cNvSpPr>
          <a:spLocks/>
        </xdr:cNvSpPr>
      </xdr:nvSpPr>
      <xdr:spPr>
        <a:xfrm>
          <a:off x="7277100" y="594455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161</xdr:row>
      <xdr:rowOff>57150</xdr:rowOff>
    </xdr:from>
    <xdr:to>
      <xdr:col>13</xdr:col>
      <xdr:colOff>866775</xdr:colOff>
      <xdr:row>164</xdr:row>
      <xdr:rowOff>171450</xdr:rowOff>
    </xdr:to>
    <xdr:sp>
      <xdr:nvSpPr>
        <xdr:cNvPr id="60" name="Rectangle 60"/>
        <xdr:cNvSpPr>
          <a:spLocks/>
        </xdr:cNvSpPr>
      </xdr:nvSpPr>
      <xdr:spPr>
        <a:xfrm>
          <a:off x="7029450" y="58550175"/>
          <a:ext cx="19145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191</xdr:row>
      <xdr:rowOff>0</xdr:rowOff>
    </xdr:from>
    <xdr:to>
      <xdr:col>13</xdr:col>
      <xdr:colOff>1028700</xdr:colOff>
      <xdr:row>191</xdr:row>
      <xdr:rowOff>0</xdr:rowOff>
    </xdr:to>
    <xdr:sp>
      <xdr:nvSpPr>
        <xdr:cNvPr id="61" name="Rectangle 61"/>
        <xdr:cNvSpPr>
          <a:spLocks/>
        </xdr:cNvSpPr>
      </xdr:nvSpPr>
      <xdr:spPr>
        <a:xfrm>
          <a:off x="7058025" y="663702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191</xdr:row>
      <xdr:rowOff>0</xdr:rowOff>
    </xdr:from>
    <xdr:to>
      <xdr:col>14</xdr:col>
      <xdr:colOff>419100</xdr:colOff>
      <xdr:row>191</xdr:row>
      <xdr:rowOff>0</xdr:rowOff>
    </xdr:to>
    <xdr:sp>
      <xdr:nvSpPr>
        <xdr:cNvPr id="62" name="Rectangle 62"/>
        <xdr:cNvSpPr>
          <a:spLocks/>
        </xdr:cNvSpPr>
      </xdr:nvSpPr>
      <xdr:spPr>
        <a:xfrm>
          <a:off x="7467600" y="663702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191</xdr:row>
      <xdr:rowOff>0</xdr:rowOff>
    </xdr:from>
    <xdr:to>
      <xdr:col>14</xdr:col>
      <xdr:colOff>361950</xdr:colOff>
      <xdr:row>191</xdr:row>
      <xdr:rowOff>0</xdr:rowOff>
    </xdr:to>
    <xdr:sp>
      <xdr:nvSpPr>
        <xdr:cNvPr id="63" name="Rectangle 63"/>
        <xdr:cNvSpPr>
          <a:spLocks/>
        </xdr:cNvSpPr>
      </xdr:nvSpPr>
      <xdr:spPr>
        <a:xfrm>
          <a:off x="7248525" y="663702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191</xdr:row>
      <xdr:rowOff>0</xdr:rowOff>
    </xdr:from>
    <xdr:to>
      <xdr:col>14</xdr:col>
      <xdr:colOff>247650</xdr:colOff>
      <xdr:row>191</xdr:row>
      <xdr:rowOff>0</xdr:rowOff>
    </xdr:to>
    <xdr:sp>
      <xdr:nvSpPr>
        <xdr:cNvPr id="64" name="Rectangle 64"/>
        <xdr:cNvSpPr>
          <a:spLocks/>
        </xdr:cNvSpPr>
      </xdr:nvSpPr>
      <xdr:spPr>
        <a:xfrm>
          <a:off x="7305675" y="663702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191</xdr:row>
      <xdr:rowOff>0</xdr:rowOff>
    </xdr:from>
    <xdr:to>
      <xdr:col>14</xdr:col>
      <xdr:colOff>152400</xdr:colOff>
      <xdr:row>191</xdr:row>
      <xdr:rowOff>0</xdr:rowOff>
    </xdr:to>
    <xdr:sp>
      <xdr:nvSpPr>
        <xdr:cNvPr id="65" name="Rectangle 65"/>
        <xdr:cNvSpPr>
          <a:spLocks/>
        </xdr:cNvSpPr>
      </xdr:nvSpPr>
      <xdr:spPr>
        <a:xfrm>
          <a:off x="7229475" y="663702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191</xdr:row>
      <xdr:rowOff>0</xdr:rowOff>
    </xdr:from>
    <xdr:to>
      <xdr:col>14</xdr:col>
      <xdr:colOff>0</xdr:colOff>
      <xdr:row>191</xdr:row>
      <xdr:rowOff>0</xdr:rowOff>
    </xdr:to>
    <xdr:sp>
      <xdr:nvSpPr>
        <xdr:cNvPr id="66" name="Rectangle 66"/>
        <xdr:cNvSpPr>
          <a:spLocks/>
        </xdr:cNvSpPr>
      </xdr:nvSpPr>
      <xdr:spPr>
        <a:xfrm>
          <a:off x="7191375" y="663702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191</xdr:row>
      <xdr:rowOff>0</xdr:rowOff>
    </xdr:from>
    <xdr:to>
      <xdr:col>14</xdr:col>
      <xdr:colOff>0</xdr:colOff>
      <xdr:row>191</xdr:row>
      <xdr:rowOff>0</xdr:rowOff>
    </xdr:to>
    <xdr:sp>
      <xdr:nvSpPr>
        <xdr:cNvPr id="67" name="Rectangle 67"/>
        <xdr:cNvSpPr>
          <a:spLocks/>
        </xdr:cNvSpPr>
      </xdr:nvSpPr>
      <xdr:spPr>
        <a:xfrm>
          <a:off x="7134225" y="663702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191</xdr:row>
      <xdr:rowOff>0</xdr:rowOff>
    </xdr:from>
    <xdr:to>
      <xdr:col>14</xdr:col>
      <xdr:colOff>295275</xdr:colOff>
      <xdr:row>191</xdr:row>
      <xdr:rowOff>0</xdr:rowOff>
    </xdr:to>
    <xdr:sp>
      <xdr:nvSpPr>
        <xdr:cNvPr id="68" name="Rectangle 68"/>
        <xdr:cNvSpPr>
          <a:spLocks/>
        </xdr:cNvSpPr>
      </xdr:nvSpPr>
      <xdr:spPr>
        <a:xfrm>
          <a:off x="7200900" y="663702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191</xdr:row>
      <xdr:rowOff>0</xdr:rowOff>
    </xdr:from>
    <xdr:to>
      <xdr:col>14</xdr:col>
      <xdr:colOff>390525</xdr:colOff>
      <xdr:row>191</xdr:row>
      <xdr:rowOff>0</xdr:rowOff>
    </xdr:to>
    <xdr:sp>
      <xdr:nvSpPr>
        <xdr:cNvPr id="69" name="Rectangle 69"/>
        <xdr:cNvSpPr>
          <a:spLocks/>
        </xdr:cNvSpPr>
      </xdr:nvSpPr>
      <xdr:spPr>
        <a:xfrm>
          <a:off x="7334250" y="663702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191</xdr:row>
      <xdr:rowOff>0</xdr:rowOff>
    </xdr:from>
    <xdr:to>
      <xdr:col>14</xdr:col>
      <xdr:colOff>133350</xdr:colOff>
      <xdr:row>191</xdr:row>
      <xdr:rowOff>0</xdr:rowOff>
    </xdr:to>
    <xdr:sp>
      <xdr:nvSpPr>
        <xdr:cNvPr id="70" name="Rectangle 70"/>
        <xdr:cNvSpPr>
          <a:spLocks/>
        </xdr:cNvSpPr>
      </xdr:nvSpPr>
      <xdr:spPr>
        <a:xfrm>
          <a:off x="7277100" y="663702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457200</xdr:colOff>
      <xdr:row>187</xdr:row>
      <xdr:rowOff>57150</xdr:rowOff>
    </xdr:from>
    <xdr:to>
      <xdr:col>13</xdr:col>
      <xdr:colOff>923925</xdr:colOff>
      <xdr:row>190</xdr:row>
      <xdr:rowOff>209550</xdr:rowOff>
    </xdr:to>
    <xdr:sp>
      <xdr:nvSpPr>
        <xdr:cNvPr id="71" name="Rectangle 71"/>
        <xdr:cNvSpPr>
          <a:spLocks/>
        </xdr:cNvSpPr>
      </xdr:nvSpPr>
      <xdr:spPr>
        <a:xfrm>
          <a:off x="7086600" y="65474850"/>
          <a:ext cx="191452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218</xdr:row>
      <xdr:rowOff>0</xdr:rowOff>
    </xdr:from>
    <xdr:to>
      <xdr:col>13</xdr:col>
      <xdr:colOff>1028700</xdr:colOff>
      <xdr:row>218</xdr:row>
      <xdr:rowOff>0</xdr:rowOff>
    </xdr:to>
    <xdr:sp>
      <xdr:nvSpPr>
        <xdr:cNvPr id="72" name="Rectangle 72"/>
        <xdr:cNvSpPr>
          <a:spLocks/>
        </xdr:cNvSpPr>
      </xdr:nvSpPr>
      <xdr:spPr>
        <a:xfrm>
          <a:off x="7058025" y="733615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218</xdr:row>
      <xdr:rowOff>0</xdr:rowOff>
    </xdr:from>
    <xdr:to>
      <xdr:col>14</xdr:col>
      <xdr:colOff>419100</xdr:colOff>
      <xdr:row>218</xdr:row>
      <xdr:rowOff>0</xdr:rowOff>
    </xdr:to>
    <xdr:sp>
      <xdr:nvSpPr>
        <xdr:cNvPr id="73" name="Rectangle 73"/>
        <xdr:cNvSpPr>
          <a:spLocks/>
        </xdr:cNvSpPr>
      </xdr:nvSpPr>
      <xdr:spPr>
        <a:xfrm>
          <a:off x="7467600" y="733615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218</xdr:row>
      <xdr:rowOff>0</xdr:rowOff>
    </xdr:from>
    <xdr:to>
      <xdr:col>14</xdr:col>
      <xdr:colOff>361950</xdr:colOff>
      <xdr:row>218</xdr:row>
      <xdr:rowOff>0</xdr:rowOff>
    </xdr:to>
    <xdr:sp>
      <xdr:nvSpPr>
        <xdr:cNvPr id="74" name="Rectangle 74"/>
        <xdr:cNvSpPr>
          <a:spLocks/>
        </xdr:cNvSpPr>
      </xdr:nvSpPr>
      <xdr:spPr>
        <a:xfrm>
          <a:off x="7248525" y="733615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218</xdr:row>
      <xdr:rowOff>0</xdr:rowOff>
    </xdr:from>
    <xdr:to>
      <xdr:col>14</xdr:col>
      <xdr:colOff>247650</xdr:colOff>
      <xdr:row>218</xdr:row>
      <xdr:rowOff>0</xdr:rowOff>
    </xdr:to>
    <xdr:sp>
      <xdr:nvSpPr>
        <xdr:cNvPr id="75" name="Rectangle 75"/>
        <xdr:cNvSpPr>
          <a:spLocks/>
        </xdr:cNvSpPr>
      </xdr:nvSpPr>
      <xdr:spPr>
        <a:xfrm>
          <a:off x="7305675" y="733615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218</xdr:row>
      <xdr:rowOff>0</xdr:rowOff>
    </xdr:from>
    <xdr:to>
      <xdr:col>14</xdr:col>
      <xdr:colOff>152400</xdr:colOff>
      <xdr:row>218</xdr:row>
      <xdr:rowOff>0</xdr:rowOff>
    </xdr:to>
    <xdr:sp>
      <xdr:nvSpPr>
        <xdr:cNvPr id="76" name="Rectangle 76"/>
        <xdr:cNvSpPr>
          <a:spLocks/>
        </xdr:cNvSpPr>
      </xdr:nvSpPr>
      <xdr:spPr>
        <a:xfrm>
          <a:off x="7229475" y="733615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218</xdr:row>
      <xdr:rowOff>0</xdr:rowOff>
    </xdr:from>
    <xdr:to>
      <xdr:col>14</xdr:col>
      <xdr:colOff>0</xdr:colOff>
      <xdr:row>218</xdr:row>
      <xdr:rowOff>0</xdr:rowOff>
    </xdr:to>
    <xdr:sp>
      <xdr:nvSpPr>
        <xdr:cNvPr id="77" name="Rectangle 77"/>
        <xdr:cNvSpPr>
          <a:spLocks/>
        </xdr:cNvSpPr>
      </xdr:nvSpPr>
      <xdr:spPr>
        <a:xfrm>
          <a:off x="7191375" y="733615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218</xdr:row>
      <xdr:rowOff>0</xdr:rowOff>
    </xdr:from>
    <xdr:to>
      <xdr:col>14</xdr:col>
      <xdr:colOff>0</xdr:colOff>
      <xdr:row>218</xdr:row>
      <xdr:rowOff>0</xdr:rowOff>
    </xdr:to>
    <xdr:sp>
      <xdr:nvSpPr>
        <xdr:cNvPr id="78" name="Rectangle 78"/>
        <xdr:cNvSpPr>
          <a:spLocks/>
        </xdr:cNvSpPr>
      </xdr:nvSpPr>
      <xdr:spPr>
        <a:xfrm>
          <a:off x="7134225" y="733615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218</xdr:row>
      <xdr:rowOff>0</xdr:rowOff>
    </xdr:from>
    <xdr:to>
      <xdr:col>14</xdr:col>
      <xdr:colOff>295275</xdr:colOff>
      <xdr:row>218</xdr:row>
      <xdr:rowOff>0</xdr:rowOff>
    </xdr:to>
    <xdr:sp>
      <xdr:nvSpPr>
        <xdr:cNvPr id="79" name="Rectangle 79"/>
        <xdr:cNvSpPr>
          <a:spLocks/>
        </xdr:cNvSpPr>
      </xdr:nvSpPr>
      <xdr:spPr>
        <a:xfrm>
          <a:off x="7200900" y="733615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218</xdr:row>
      <xdr:rowOff>0</xdr:rowOff>
    </xdr:from>
    <xdr:to>
      <xdr:col>14</xdr:col>
      <xdr:colOff>390525</xdr:colOff>
      <xdr:row>218</xdr:row>
      <xdr:rowOff>0</xdr:rowOff>
    </xdr:to>
    <xdr:sp>
      <xdr:nvSpPr>
        <xdr:cNvPr id="80" name="Rectangle 80"/>
        <xdr:cNvSpPr>
          <a:spLocks/>
        </xdr:cNvSpPr>
      </xdr:nvSpPr>
      <xdr:spPr>
        <a:xfrm>
          <a:off x="7334250" y="733615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218</xdr:row>
      <xdr:rowOff>0</xdr:rowOff>
    </xdr:from>
    <xdr:to>
      <xdr:col>14</xdr:col>
      <xdr:colOff>133350</xdr:colOff>
      <xdr:row>218</xdr:row>
      <xdr:rowOff>0</xdr:rowOff>
    </xdr:to>
    <xdr:sp>
      <xdr:nvSpPr>
        <xdr:cNvPr id="81" name="Rectangle 81"/>
        <xdr:cNvSpPr>
          <a:spLocks/>
        </xdr:cNvSpPr>
      </xdr:nvSpPr>
      <xdr:spPr>
        <a:xfrm>
          <a:off x="7277100" y="733615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371475</xdr:colOff>
      <xdr:row>214</xdr:row>
      <xdr:rowOff>133350</xdr:rowOff>
    </xdr:from>
    <xdr:to>
      <xdr:col>13</xdr:col>
      <xdr:colOff>838200</xdr:colOff>
      <xdr:row>217</xdr:row>
      <xdr:rowOff>190500</xdr:rowOff>
    </xdr:to>
    <xdr:sp>
      <xdr:nvSpPr>
        <xdr:cNvPr id="82" name="Rectangle 82"/>
        <xdr:cNvSpPr>
          <a:spLocks/>
        </xdr:cNvSpPr>
      </xdr:nvSpPr>
      <xdr:spPr>
        <a:xfrm>
          <a:off x="7000875" y="72542400"/>
          <a:ext cx="1914525" cy="771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235</xdr:row>
      <xdr:rowOff>0</xdr:rowOff>
    </xdr:from>
    <xdr:to>
      <xdr:col>13</xdr:col>
      <xdr:colOff>1028700</xdr:colOff>
      <xdr:row>235</xdr:row>
      <xdr:rowOff>0</xdr:rowOff>
    </xdr:to>
    <xdr:sp>
      <xdr:nvSpPr>
        <xdr:cNvPr id="83" name="Rectangle 83"/>
        <xdr:cNvSpPr>
          <a:spLocks/>
        </xdr:cNvSpPr>
      </xdr:nvSpPr>
      <xdr:spPr>
        <a:xfrm>
          <a:off x="7058025" y="802005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235</xdr:row>
      <xdr:rowOff>0</xdr:rowOff>
    </xdr:from>
    <xdr:to>
      <xdr:col>14</xdr:col>
      <xdr:colOff>419100</xdr:colOff>
      <xdr:row>235</xdr:row>
      <xdr:rowOff>0</xdr:rowOff>
    </xdr:to>
    <xdr:sp>
      <xdr:nvSpPr>
        <xdr:cNvPr id="84" name="Rectangle 84"/>
        <xdr:cNvSpPr>
          <a:spLocks/>
        </xdr:cNvSpPr>
      </xdr:nvSpPr>
      <xdr:spPr>
        <a:xfrm>
          <a:off x="7467600" y="802005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235</xdr:row>
      <xdr:rowOff>0</xdr:rowOff>
    </xdr:from>
    <xdr:to>
      <xdr:col>14</xdr:col>
      <xdr:colOff>361950</xdr:colOff>
      <xdr:row>235</xdr:row>
      <xdr:rowOff>0</xdr:rowOff>
    </xdr:to>
    <xdr:sp>
      <xdr:nvSpPr>
        <xdr:cNvPr id="85" name="Rectangle 85"/>
        <xdr:cNvSpPr>
          <a:spLocks/>
        </xdr:cNvSpPr>
      </xdr:nvSpPr>
      <xdr:spPr>
        <a:xfrm>
          <a:off x="7248525" y="802005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235</xdr:row>
      <xdr:rowOff>0</xdr:rowOff>
    </xdr:from>
    <xdr:to>
      <xdr:col>14</xdr:col>
      <xdr:colOff>247650</xdr:colOff>
      <xdr:row>235</xdr:row>
      <xdr:rowOff>0</xdr:rowOff>
    </xdr:to>
    <xdr:sp>
      <xdr:nvSpPr>
        <xdr:cNvPr id="86" name="Rectangle 86"/>
        <xdr:cNvSpPr>
          <a:spLocks/>
        </xdr:cNvSpPr>
      </xdr:nvSpPr>
      <xdr:spPr>
        <a:xfrm>
          <a:off x="7305675" y="802005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235</xdr:row>
      <xdr:rowOff>0</xdr:rowOff>
    </xdr:from>
    <xdr:to>
      <xdr:col>14</xdr:col>
      <xdr:colOff>152400</xdr:colOff>
      <xdr:row>235</xdr:row>
      <xdr:rowOff>0</xdr:rowOff>
    </xdr:to>
    <xdr:sp>
      <xdr:nvSpPr>
        <xdr:cNvPr id="87" name="Rectangle 87"/>
        <xdr:cNvSpPr>
          <a:spLocks/>
        </xdr:cNvSpPr>
      </xdr:nvSpPr>
      <xdr:spPr>
        <a:xfrm>
          <a:off x="7229475" y="802005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235</xdr:row>
      <xdr:rowOff>0</xdr:rowOff>
    </xdr:from>
    <xdr:to>
      <xdr:col>14</xdr:col>
      <xdr:colOff>0</xdr:colOff>
      <xdr:row>235</xdr:row>
      <xdr:rowOff>0</xdr:rowOff>
    </xdr:to>
    <xdr:sp>
      <xdr:nvSpPr>
        <xdr:cNvPr id="88" name="Rectangle 88"/>
        <xdr:cNvSpPr>
          <a:spLocks/>
        </xdr:cNvSpPr>
      </xdr:nvSpPr>
      <xdr:spPr>
        <a:xfrm>
          <a:off x="7191375" y="802005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235</xdr:row>
      <xdr:rowOff>0</xdr:rowOff>
    </xdr:from>
    <xdr:to>
      <xdr:col>14</xdr:col>
      <xdr:colOff>0</xdr:colOff>
      <xdr:row>235</xdr:row>
      <xdr:rowOff>0</xdr:rowOff>
    </xdr:to>
    <xdr:sp>
      <xdr:nvSpPr>
        <xdr:cNvPr id="89" name="Rectangle 89"/>
        <xdr:cNvSpPr>
          <a:spLocks/>
        </xdr:cNvSpPr>
      </xdr:nvSpPr>
      <xdr:spPr>
        <a:xfrm>
          <a:off x="7134225" y="802005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235</xdr:row>
      <xdr:rowOff>0</xdr:rowOff>
    </xdr:from>
    <xdr:to>
      <xdr:col>14</xdr:col>
      <xdr:colOff>295275</xdr:colOff>
      <xdr:row>235</xdr:row>
      <xdr:rowOff>0</xdr:rowOff>
    </xdr:to>
    <xdr:sp>
      <xdr:nvSpPr>
        <xdr:cNvPr id="90" name="Rectangle 90"/>
        <xdr:cNvSpPr>
          <a:spLocks/>
        </xdr:cNvSpPr>
      </xdr:nvSpPr>
      <xdr:spPr>
        <a:xfrm>
          <a:off x="7200900" y="802005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235</xdr:row>
      <xdr:rowOff>0</xdr:rowOff>
    </xdr:from>
    <xdr:to>
      <xdr:col>14</xdr:col>
      <xdr:colOff>390525</xdr:colOff>
      <xdr:row>235</xdr:row>
      <xdr:rowOff>0</xdr:rowOff>
    </xdr:to>
    <xdr:sp>
      <xdr:nvSpPr>
        <xdr:cNvPr id="91" name="Rectangle 91"/>
        <xdr:cNvSpPr>
          <a:spLocks/>
        </xdr:cNvSpPr>
      </xdr:nvSpPr>
      <xdr:spPr>
        <a:xfrm>
          <a:off x="7334250" y="802005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235</xdr:row>
      <xdr:rowOff>0</xdr:rowOff>
    </xdr:from>
    <xdr:to>
      <xdr:col>14</xdr:col>
      <xdr:colOff>133350</xdr:colOff>
      <xdr:row>235</xdr:row>
      <xdr:rowOff>0</xdr:rowOff>
    </xdr:to>
    <xdr:sp>
      <xdr:nvSpPr>
        <xdr:cNvPr id="92" name="Rectangle 92"/>
        <xdr:cNvSpPr>
          <a:spLocks/>
        </xdr:cNvSpPr>
      </xdr:nvSpPr>
      <xdr:spPr>
        <a:xfrm>
          <a:off x="7277100" y="802005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231</xdr:row>
      <xdr:rowOff>38100</xdr:rowOff>
    </xdr:from>
    <xdr:to>
      <xdr:col>13</xdr:col>
      <xdr:colOff>885825</xdr:colOff>
      <xdr:row>234</xdr:row>
      <xdr:rowOff>190500</xdr:rowOff>
    </xdr:to>
    <xdr:sp>
      <xdr:nvSpPr>
        <xdr:cNvPr id="93" name="Rectangle 93"/>
        <xdr:cNvSpPr>
          <a:spLocks/>
        </xdr:cNvSpPr>
      </xdr:nvSpPr>
      <xdr:spPr>
        <a:xfrm>
          <a:off x="6991350" y="7928610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240</xdr:row>
      <xdr:rowOff>0</xdr:rowOff>
    </xdr:from>
    <xdr:to>
      <xdr:col>13</xdr:col>
      <xdr:colOff>1028700</xdr:colOff>
      <xdr:row>240</xdr:row>
      <xdr:rowOff>0</xdr:rowOff>
    </xdr:to>
    <xdr:sp>
      <xdr:nvSpPr>
        <xdr:cNvPr id="94" name="Rectangle 94"/>
        <xdr:cNvSpPr>
          <a:spLocks/>
        </xdr:cNvSpPr>
      </xdr:nvSpPr>
      <xdr:spPr>
        <a:xfrm>
          <a:off x="7058025" y="825817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240</xdr:row>
      <xdr:rowOff>0</xdr:rowOff>
    </xdr:from>
    <xdr:to>
      <xdr:col>14</xdr:col>
      <xdr:colOff>419100</xdr:colOff>
      <xdr:row>240</xdr:row>
      <xdr:rowOff>0</xdr:rowOff>
    </xdr:to>
    <xdr:sp>
      <xdr:nvSpPr>
        <xdr:cNvPr id="95" name="Rectangle 95"/>
        <xdr:cNvSpPr>
          <a:spLocks/>
        </xdr:cNvSpPr>
      </xdr:nvSpPr>
      <xdr:spPr>
        <a:xfrm>
          <a:off x="7467600" y="825817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240</xdr:row>
      <xdr:rowOff>0</xdr:rowOff>
    </xdr:from>
    <xdr:to>
      <xdr:col>14</xdr:col>
      <xdr:colOff>361950</xdr:colOff>
      <xdr:row>240</xdr:row>
      <xdr:rowOff>0</xdr:rowOff>
    </xdr:to>
    <xdr:sp>
      <xdr:nvSpPr>
        <xdr:cNvPr id="96" name="Rectangle 96"/>
        <xdr:cNvSpPr>
          <a:spLocks/>
        </xdr:cNvSpPr>
      </xdr:nvSpPr>
      <xdr:spPr>
        <a:xfrm>
          <a:off x="7248525" y="825817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240</xdr:row>
      <xdr:rowOff>0</xdr:rowOff>
    </xdr:from>
    <xdr:to>
      <xdr:col>14</xdr:col>
      <xdr:colOff>247650</xdr:colOff>
      <xdr:row>240</xdr:row>
      <xdr:rowOff>0</xdr:rowOff>
    </xdr:to>
    <xdr:sp>
      <xdr:nvSpPr>
        <xdr:cNvPr id="97" name="Rectangle 97"/>
        <xdr:cNvSpPr>
          <a:spLocks/>
        </xdr:cNvSpPr>
      </xdr:nvSpPr>
      <xdr:spPr>
        <a:xfrm>
          <a:off x="7305675" y="825817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240</xdr:row>
      <xdr:rowOff>0</xdr:rowOff>
    </xdr:from>
    <xdr:to>
      <xdr:col>14</xdr:col>
      <xdr:colOff>152400</xdr:colOff>
      <xdr:row>240</xdr:row>
      <xdr:rowOff>0</xdr:rowOff>
    </xdr:to>
    <xdr:sp>
      <xdr:nvSpPr>
        <xdr:cNvPr id="98" name="Rectangle 98"/>
        <xdr:cNvSpPr>
          <a:spLocks/>
        </xdr:cNvSpPr>
      </xdr:nvSpPr>
      <xdr:spPr>
        <a:xfrm>
          <a:off x="7229475" y="825817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240</xdr:row>
      <xdr:rowOff>0</xdr:rowOff>
    </xdr:from>
    <xdr:to>
      <xdr:col>14</xdr:col>
      <xdr:colOff>0</xdr:colOff>
      <xdr:row>240</xdr:row>
      <xdr:rowOff>0</xdr:rowOff>
    </xdr:to>
    <xdr:sp>
      <xdr:nvSpPr>
        <xdr:cNvPr id="99" name="Rectangle 99"/>
        <xdr:cNvSpPr>
          <a:spLocks/>
        </xdr:cNvSpPr>
      </xdr:nvSpPr>
      <xdr:spPr>
        <a:xfrm>
          <a:off x="7191375" y="825817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240</xdr:row>
      <xdr:rowOff>0</xdr:rowOff>
    </xdr:from>
    <xdr:to>
      <xdr:col>14</xdr:col>
      <xdr:colOff>0</xdr:colOff>
      <xdr:row>240</xdr:row>
      <xdr:rowOff>0</xdr:rowOff>
    </xdr:to>
    <xdr:sp>
      <xdr:nvSpPr>
        <xdr:cNvPr id="100" name="Rectangle 100"/>
        <xdr:cNvSpPr>
          <a:spLocks/>
        </xdr:cNvSpPr>
      </xdr:nvSpPr>
      <xdr:spPr>
        <a:xfrm>
          <a:off x="7134225" y="825817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240</xdr:row>
      <xdr:rowOff>0</xdr:rowOff>
    </xdr:from>
    <xdr:to>
      <xdr:col>14</xdr:col>
      <xdr:colOff>295275</xdr:colOff>
      <xdr:row>240</xdr:row>
      <xdr:rowOff>0</xdr:rowOff>
    </xdr:to>
    <xdr:sp>
      <xdr:nvSpPr>
        <xdr:cNvPr id="101" name="Rectangle 101"/>
        <xdr:cNvSpPr>
          <a:spLocks/>
        </xdr:cNvSpPr>
      </xdr:nvSpPr>
      <xdr:spPr>
        <a:xfrm>
          <a:off x="7200900" y="825817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240</xdr:row>
      <xdr:rowOff>0</xdr:rowOff>
    </xdr:from>
    <xdr:to>
      <xdr:col>14</xdr:col>
      <xdr:colOff>390525</xdr:colOff>
      <xdr:row>240</xdr:row>
      <xdr:rowOff>0</xdr:rowOff>
    </xdr:to>
    <xdr:sp>
      <xdr:nvSpPr>
        <xdr:cNvPr id="102" name="Rectangle 102"/>
        <xdr:cNvSpPr>
          <a:spLocks/>
        </xdr:cNvSpPr>
      </xdr:nvSpPr>
      <xdr:spPr>
        <a:xfrm>
          <a:off x="7334250" y="825817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240</xdr:row>
      <xdr:rowOff>0</xdr:rowOff>
    </xdr:from>
    <xdr:to>
      <xdr:col>14</xdr:col>
      <xdr:colOff>133350</xdr:colOff>
      <xdr:row>240</xdr:row>
      <xdr:rowOff>0</xdr:rowOff>
    </xdr:to>
    <xdr:sp>
      <xdr:nvSpPr>
        <xdr:cNvPr id="103" name="Rectangle 103"/>
        <xdr:cNvSpPr>
          <a:spLocks/>
        </xdr:cNvSpPr>
      </xdr:nvSpPr>
      <xdr:spPr>
        <a:xfrm>
          <a:off x="7277100" y="825817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240</xdr:row>
      <xdr:rowOff>0</xdr:rowOff>
    </xdr:from>
    <xdr:to>
      <xdr:col>14</xdr:col>
      <xdr:colOff>257175</xdr:colOff>
      <xdr:row>240</xdr:row>
      <xdr:rowOff>0</xdr:rowOff>
    </xdr:to>
    <xdr:sp>
      <xdr:nvSpPr>
        <xdr:cNvPr id="104" name="Rectangle 104"/>
        <xdr:cNvSpPr>
          <a:spLocks/>
        </xdr:cNvSpPr>
      </xdr:nvSpPr>
      <xdr:spPr>
        <a:xfrm>
          <a:off x="7467600" y="82581750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36</xdr:col>
      <xdr:colOff>38100</xdr:colOff>
      <xdr:row>250</xdr:row>
      <xdr:rowOff>47625</xdr:rowOff>
    </xdr:from>
    <xdr:to>
      <xdr:col>39</xdr:col>
      <xdr:colOff>266700</xdr:colOff>
      <xdr:row>250</xdr:row>
      <xdr:rowOff>47625</xdr:rowOff>
    </xdr:to>
    <xdr:sp>
      <xdr:nvSpPr>
        <xdr:cNvPr id="105" name="Rectangle 136"/>
        <xdr:cNvSpPr>
          <a:spLocks/>
        </xdr:cNvSpPr>
      </xdr:nvSpPr>
      <xdr:spPr>
        <a:xfrm>
          <a:off x="22507575" y="86277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33</xdr:col>
      <xdr:colOff>342900</xdr:colOff>
      <xdr:row>252</xdr:row>
      <xdr:rowOff>28575</xdr:rowOff>
    </xdr:from>
    <xdr:to>
      <xdr:col>36</xdr:col>
      <xdr:colOff>590550</xdr:colOff>
      <xdr:row>252</xdr:row>
      <xdr:rowOff>28575</xdr:rowOff>
    </xdr:to>
    <xdr:sp>
      <xdr:nvSpPr>
        <xdr:cNvPr id="106" name="Rectangle 137"/>
        <xdr:cNvSpPr>
          <a:spLocks/>
        </xdr:cNvSpPr>
      </xdr:nvSpPr>
      <xdr:spPr>
        <a:xfrm>
          <a:off x="20983575" y="867346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16</xdr:col>
      <xdr:colOff>152400</xdr:colOff>
      <xdr:row>230</xdr:row>
      <xdr:rowOff>142875</xdr:rowOff>
    </xdr:from>
    <xdr:to>
      <xdr:col>19</xdr:col>
      <xdr:colOff>304800</xdr:colOff>
      <xdr:row>230</xdr:row>
      <xdr:rowOff>142875</xdr:rowOff>
    </xdr:to>
    <xdr:sp>
      <xdr:nvSpPr>
        <xdr:cNvPr id="107" name="Rectangle 138"/>
        <xdr:cNvSpPr>
          <a:spLocks/>
        </xdr:cNvSpPr>
      </xdr:nvSpPr>
      <xdr:spPr>
        <a:xfrm>
          <a:off x="10429875" y="79124175"/>
          <a:ext cx="19812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40</xdr:col>
      <xdr:colOff>561975</xdr:colOff>
      <xdr:row>205</xdr:row>
      <xdr:rowOff>0</xdr:rowOff>
    </xdr:from>
    <xdr:to>
      <xdr:col>44</xdr:col>
      <xdr:colOff>190500</xdr:colOff>
      <xdr:row>205</xdr:row>
      <xdr:rowOff>0</xdr:rowOff>
    </xdr:to>
    <xdr:sp>
      <xdr:nvSpPr>
        <xdr:cNvPr id="108" name="Rectangle 140"/>
        <xdr:cNvSpPr>
          <a:spLocks/>
        </xdr:cNvSpPr>
      </xdr:nvSpPr>
      <xdr:spPr>
        <a:xfrm>
          <a:off x="25469850" y="70008750"/>
          <a:ext cx="2066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254</xdr:row>
      <xdr:rowOff>0</xdr:rowOff>
    </xdr:from>
    <xdr:to>
      <xdr:col>13</xdr:col>
      <xdr:colOff>1028700</xdr:colOff>
      <xdr:row>254</xdr:row>
      <xdr:rowOff>0</xdr:rowOff>
    </xdr:to>
    <xdr:sp>
      <xdr:nvSpPr>
        <xdr:cNvPr id="109" name="Rectangle 141"/>
        <xdr:cNvSpPr>
          <a:spLocks/>
        </xdr:cNvSpPr>
      </xdr:nvSpPr>
      <xdr:spPr>
        <a:xfrm>
          <a:off x="7058025" y="871823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254</xdr:row>
      <xdr:rowOff>0</xdr:rowOff>
    </xdr:from>
    <xdr:to>
      <xdr:col>14</xdr:col>
      <xdr:colOff>419100</xdr:colOff>
      <xdr:row>254</xdr:row>
      <xdr:rowOff>0</xdr:rowOff>
    </xdr:to>
    <xdr:sp>
      <xdr:nvSpPr>
        <xdr:cNvPr id="110" name="Rectangle 142"/>
        <xdr:cNvSpPr>
          <a:spLocks/>
        </xdr:cNvSpPr>
      </xdr:nvSpPr>
      <xdr:spPr>
        <a:xfrm>
          <a:off x="7467600" y="871823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254</xdr:row>
      <xdr:rowOff>0</xdr:rowOff>
    </xdr:from>
    <xdr:to>
      <xdr:col>14</xdr:col>
      <xdr:colOff>361950</xdr:colOff>
      <xdr:row>254</xdr:row>
      <xdr:rowOff>0</xdr:rowOff>
    </xdr:to>
    <xdr:sp>
      <xdr:nvSpPr>
        <xdr:cNvPr id="111" name="Rectangle 143"/>
        <xdr:cNvSpPr>
          <a:spLocks/>
        </xdr:cNvSpPr>
      </xdr:nvSpPr>
      <xdr:spPr>
        <a:xfrm>
          <a:off x="7248525" y="871823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254</xdr:row>
      <xdr:rowOff>0</xdr:rowOff>
    </xdr:from>
    <xdr:to>
      <xdr:col>14</xdr:col>
      <xdr:colOff>247650</xdr:colOff>
      <xdr:row>254</xdr:row>
      <xdr:rowOff>0</xdr:rowOff>
    </xdr:to>
    <xdr:sp>
      <xdr:nvSpPr>
        <xdr:cNvPr id="112" name="Rectangle 144"/>
        <xdr:cNvSpPr>
          <a:spLocks/>
        </xdr:cNvSpPr>
      </xdr:nvSpPr>
      <xdr:spPr>
        <a:xfrm>
          <a:off x="7305675" y="871823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254</xdr:row>
      <xdr:rowOff>0</xdr:rowOff>
    </xdr:from>
    <xdr:to>
      <xdr:col>14</xdr:col>
      <xdr:colOff>152400</xdr:colOff>
      <xdr:row>254</xdr:row>
      <xdr:rowOff>0</xdr:rowOff>
    </xdr:to>
    <xdr:sp>
      <xdr:nvSpPr>
        <xdr:cNvPr id="113" name="Rectangle 145"/>
        <xdr:cNvSpPr>
          <a:spLocks/>
        </xdr:cNvSpPr>
      </xdr:nvSpPr>
      <xdr:spPr>
        <a:xfrm>
          <a:off x="7229475" y="871823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254</xdr:row>
      <xdr:rowOff>0</xdr:rowOff>
    </xdr:from>
    <xdr:to>
      <xdr:col>14</xdr:col>
      <xdr:colOff>0</xdr:colOff>
      <xdr:row>254</xdr:row>
      <xdr:rowOff>0</xdr:rowOff>
    </xdr:to>
    <xdr:sp>
      <xdr:nvSpPr>
        <xdr:cNvPr id="114" name="Rectangle 146"/>
        <xdr:cNvSpPr>
          <a:spLocks/>
        </xdr:cNvSpPr>
      </xdr:nvSpPr>
      <xdr:spPr>
        <a:xfrm>
          <a:off x="7191375" y="871823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254</xdr:row>
      <xdr:rowOff>0</xdr:rowOff>
    </xdr:from>
    <xdr:to>
      <xdr:col>14</xdr:col>
      <xdr:colOff>0</xdr:colOff>
      <xdr:row>254</xdr:row>
      <xdr:rowOff>0</xdr:rowOff>
    </xdr:to>
    <xdr:sp>
      <xdr:nvSpPr>
        <xdr:cNvPr id="115" name="Rectangle 147"/>
        <xdr:cNvSpPr>
          <a:spLocks/>
        </xdr:cNvSpPr>
      </xdr:nvSpPr>
      <xdr:spPr>
        <a:xfrm>
          <a:off x="7134225" y="871823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254</xdr:row>
      <xdr:rowOff>0</xdr:rowOff>
    </xdr:from>
    <xdr:to>
      <xdr:col>14</xdr:col>
      <xdr:colOff>295275</xdr:colOff>
      <xdr:row>254</xdr:row>
      <xdr:rowOff>0</xdr:rowOff>
    </xdr:to>
    <xdr:sp>
      <xdr:nvSpPr>
        <xdr:cNvPr id="116" name="Rectangle 148"/>
        <xdr:cNvSpPr>
          <a:spLocks/>
        </xdr:cNvSpPr>
      </xdr:nvSpPr>
      <xdr:spPr>
        <a:xfrm>
          <a:off x="7200900" y="871823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254</xdr:row>
      <xdr:rowOff>0</xdr:rowOff>
    </xdr:from>
    <xdr:to>
      <xdr:col>14</xdr:col>
      <xdr:colOff>390525</xdr:colOff>
      <xdr:row>254</xdr:row>
      <xdr:rowOff>0</xdr:rowOff>
    </xdr:to>
    <xdr:sp>
      <xdr:nvSpPr>
        <xdr:cNvPr id="117" name="Rectangle 149"/>
        <xdr:cNvSpPr>
          <a:spLocks/>
        </xdr:cNvSpPr>
      </xdr:nvSpPr>
      <xdr:spPr>
        <a:xfrm>
          <a:off x="7334250" y="871823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254</xdr:row>
      <xdr:rowOff>0</xdr:rowOff>
    </xdr:from>
    <xdr:to>
      <xdr:col>14</xdr:col>
      <xdr:colOff>133350</xdr:colOff>
      <xdr:row>254</xdr:row>
      <xdr:rowOff>0</xdr:rowOff>
    </xdr:to>
    <xdr:sp>
      <xdr:nvSpPr>
        <xdr:cNvPr id="118" name="Rectangle 150"/>
        <xdr:cNvSpPr>
          <a:spLocks/>
        </xdr:cNvSpPr>
      </xdr:nvSpPr>
      <xdr:spPr>
        <a:xfrm>
          <a:off x="7277100" y="871823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250</xdr:row>
      <xdr:rowOff>38100</xdr:rowOff>
    </xdr:from>
    <xdr:to>
      <xdr:col>13</xdr:col>
      <xdr:colOff>885825</xdr:colOff>
      <xdr:row>253</xdr:row>
      <xdr:rowOff>190500</xdr:rowOff>
    </xdr:to>
    <xdr:sp>
      <xdr:nvSpPr>
        <xdr:cNvPr id="119" name="Rectangle 151"/>
        <xdr:cNvSpPr>
          <a:spLocks/>
        </xdr:cNvSpPr>
      </xdr:nvSpPr>
      <xdr:spPr>
        <a:xfrm>
          <a:off x="6991350" y="862679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259</xdr:row>
      <xdr:rowOff>0</xdr:rowOff>
    </xdr:from>
    <xdr:to>
      <xdr:col>13</xdr:col>
      <xdr:colOff>1028700</xdr:colOff>
      <xdr:row>259</xdr:row>
      <xdr:rowOff>0</xdr:rowOff>
    </xdr:to>
    <xdr:sp>
      <xdr:nvSpPr>
        <xdr:cNvPr id="120" name="Rectangle 152"/>
        <xdr:cNvSpPr>
          <a:spLocks/>
        </xdr:cNvSpPr>
      </xdr:nvSpPr>
      <xdr:spPr>
        <a:xfrm>
          <a:off x="7058025" y="914685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259</xdr:row>
      <xdr:rowOff>0</xdr:rowOff>
    </xdr:from>
    <xdr:to>
      <xdr:col>14</xdr:col>
      <xdr:colOff>419100</xdr:colOff>
      <xdr:row>259</xdr:row>
      <xdr:rowOff>0</xdr:rowOff>
    </xdr:to>
    <xdr:sp>
      <xdr:nvSpPr>
        <xdr:cNvPr id="121" name="Rectangle 153"/>
        <xdr:cNvSpPr>
          <a:spLocks/>
        </xdr:cNvSpPr>
      </xdr:nvSpPr>
      <xdr:spPr>
        <a:xfrm>
          <a:off x="7467600" y="914685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259</xdr:row>
      <xdr:rowOff>0</xdr:rowOff>
    </xdr:from>
    <xdr:to>
      <xdr:col>14</xdr:col>
      <xdr:colOff>361950</xdr:colOff>
      <xdr:row>259</xdr:row>
      <xdr:rowOff>0</xdr:rowOff>
    </xdr:to>
    <xdr:sp>
      <xdr:nvSpPr>
        <xdr:cNvPr id="122" name="Rectangle 154"/>
        <xdr:cNvSpPr>
          <a:spLocks/>
        </xdr:cNvSpPr>
      </xdr:nvSpPr>
      <xdr:spPr>
        <a:xfrm>
          <a:off x="7248525" y="914685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259</xdr:row>
      <xdr:rowOff>0</xdr:rowOff>
    </xdr:from>
    <xdr:to>
      <xdr:col>14</xdr:col>
      <xdr:colOff>247650</xdr:colOff>
      <xdr:row>259</xdr:row>
      <xdr:rowOff>0</xdr:rowOff>
    </xdr:to>
    <xdr:sp>
      <xdr:nvSpPr>
        <xdr:cNvPr id="123" name="Rectangle 155"/>
        <xdr:cNvSpPr>
          <a:spLocks/>
        </xdr:cNvSpPr>
      </xdr:nvSpPr>
      <xdr:spPr>
        <a:xfrm>
          <a:off x="7305675" y="914685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259</xdr:row>
      <xdr:rowOff>0</xdr:rowOff>
    </xdr:from>
    <xdr:to>
      <xdr:col>14</xdr:col>
      <xdr:colOff>152400</xdr:colOff>
      <xdr:row>259</xdr:row>
      <xdr:rowOff>0</xdr:rowOff>
    </xdr:to>
    <xdr:sp>
      <xdr:nvSpPr>
        <xdr:cNvPr id="124" name="Rectangle 156"/>
        <xdr:cNvSpPr>
          <a:spLocks/>
        </xdr:cNvSpPr>
      </xdr:nvSpPr>
      <xdr:spPr>
        <a:xfrm>
          <a:off x="7229475" y="914685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259</xdr:row>
      <xdr:rowOff>0</xdr:rowOff>
    </xdr:from>
    <xdr:to>
      <xdr:col>14</xdr:col>
      <xdr:colOff>0</xdr:colOff>
      <xdr:row>259</xdr:row>
      <xdr:rowOff>0</xdr:rowOff>
    </xdr:to>
    <xdr:sp>
      <xdr:nvSpPr>
        <xdr:cNvPr id="125" name="Rectangle 157"/>
        <xdr:cNvSpPr>
          <a:spLocks/>
        </xdr:cNvSpPr>
      </xdr:nvSpPr>
      <xdr:spPr>
        <a:xfrm>
          <a:off x="7191375" y="914685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259</xdr:row>
      <xdr:rowOff>0</xdr:rowOff>
    </xdr:from>
    <xdr:to>
      <xdr:col>14</xdr:col>
      <xdr:colOff>0</xdr:colOff>
      <xdr:row>259</xdr:row>
      <xdr:rowOff>0</xdr:rowOff>
    </xdr:to>
    <xdr:sp>
      <xdr:nvSpPr>
        <xdr:cNvPr id="126" name="Rectangle 158"/>
        <xdr:cNvSpPr>
          <a:spLocks/>
        </xdr:cNvSpPr>
      </xdr:nvSpPr>
      <xdr:spPr>
        <a:xfrm>
          <a:off x="7134225" y="914685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259</xdr:row>
      <xdr:rowOff>0</xdr:rowOff>
    </xdr:from>
    <xdr:to>
      <xdr:col>14</xdr:col>
      <xdr:colOff>295275</xdr:colOff>
      <xdr:row>259</xdr:row>
      <xdr:rowOff>0</xdr:rowOff>
    </xdr:to>
    <xdr:sp>
      <xdr:nvSpPr>
        <xdr:cNvPr id="127" name="Rectangle 159"/>
        <xdr:cNvSpPr>
          <a:spLocks/>
        </xdr:cNvSpPr>
      </xdr:nvSpPr>
      <xdr:spPr>
        <a:xfrm>
          <a:off x="7200900" y="914685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259</xdr:row>
      <xdr:rowOff>0</xdr:rowOff>
    </xdr:from>
    <xdr:to>
      <xdr:col>14</xdr:col>
      <xdr:colOff>390525</xdr:colOff>
      <xdr:row>259</xdr:row>
      <xdr:rowOff>0</xdr:rowOff>
    </xdr:to>
    <xdr:sp>
      <xdr:nvSpPr>
        <xdr:cNvPr id="128" name="Rectangle 160"/>
        <xdr:cNvSpPr>
          <a:spLocks/>
        </xdr:cNvSpPr>
      </xdr:nvSpPr>
      <xdr:spPr>
        <a:xfrm>
          <a:off x="7334250" y="914685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259</xdr:row>
      <xdr:rowOff>0</xdr:rowOff>
    </xdr:from>
    <xdr:to>
      <xdr:col>14</xdr:col>
      <xdr:colOff>133350</xdr:colOff>
      <xdr:row>259</xdr:row>
      <xdr:rowOff>0</xdr:rowOff>
    </xdr:to>
    <xdr:sp>
      <xdr:nvSpPr>
        <xdr:cNvPr id="129" name="Rectangle 161"/>
        <xdr:cNvSpPr>
          <a:spLocks/>
        </xdr:cNvSpPr>
      </xdr:nvSpPr>
      <xdr:spPr>
        <a:xfrm>
          <a:off x="7277100" y="914685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259</xdr:row>
      <xdr:rowOff>0</xdr:rowOff>
    </xdr:from>
    <xdr:to>
      <xdr:col>14</xdr:col>
      <xdr:colOff>257175</xdr:colOff>
      <xdr:row>259</xdr:row>
      <xdr:rowOff>0</xdr:rowOff>
    </xdr:to>
    <xdr:sp>
      <xdr:nvSpPr>
        <xdr:cNvPr id="130" name="Rectangle 162"/>
        <xdr:cNvSpPr>
          <a:spLocks/>
        </xdr:cNvSpPr>
      </xdr:nvSpPr>
      <xdr:spPr>
        <a:xfrm>
          <a:off x="7467600" y="91468575"/>
          <a:ext cx="19240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269</xdr:row>
      <xdr:rowOff>0</xdr:rowOff>
    </xdr:from>
    <xdr:to>
      <xdr:col>13</xdr:col>
      <xdr:colOff>1028700</xdr:colOff>
      <xdr:row>269</xdr:row>
      <xdr:rowOff>0</xdr:rowOff>
    </xdr:to>
    <xdr:sp>
      <xdr:nvSpPr>
        <xdr:cNvPr id="131" name="Rectangle 163"/>
        <xdr:cNvSpPr>
          <a:spLocks/>
        </xdr:cNvSpPr>
      </xdr:nvSpPr>
      <xdr:spPr>
        <a:xfrm>
          <a:off x="7058025" y="941355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269</xdr:row>
      <xdr:rowOff>0</xdr:rowOff>
    </xdr:from>
    <xdr:to>
      <xdr:col>14</xdr:col>
      <xdr:colOff>419100</xdr:colOff>
      <xdr:row>269</xdr:row>
      <xdr:rowOff>0</xdr:rowOff>
    </xdr:to>
    <xdr:sp>
      <xdr:nvSpPr>
        <xdr:cNvPr id="132" name="Rectangle 164"/>
        <xdr:cNvSpPr>
          <a:spLocks/>
        </xdr:cNvSpPr>
      </xdr:nvSpPr>
      <xdr:spPr>
        <a:xfrm>
          <a:off x="7467600" y="941355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269</xdr:row>
      <xdr:rowOff>0</xdr:rowOff>
    </xdr:from>
    <xdr:to>
      <xdr:col>14</xdr:col>
      <xdr:colOff>361950</xdr:colOff>
      <xdr:row>269</xdr:row>
      <xdr:rowOff>0</xdr:rowOff>
    </xdr:to>
    <xdr:sp>
      <xdr:nvSpPr>
        <xdr:cNvPr id="133" name="Rectangle 165"/>
        <xdr:cNvSpPr>
          <a:spLocks/>
        </xdr:cNvSpPr>
      </xdr:nvSpPr>
      <xdr:spPr>
        <a:xfrm>
          <a:off x="7248525" y="941355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269</xdr:row>
      <xdr:rowOff>0</xdr:rowOff>
    </xdr:from>
    <xdr:to>
      <xdr:col>14</xdr:col>
      <xdr:colOff>247650</xdr:colOff>
      <xdr:row>269</xdr:row>
      <xdr:rowOff>0</xdr:rowOff>
    </xdr:to>
    <xdr:sp>
      <xdr:nvSpPr>
        <xdr:cNvPr id="134" name="Rectangle 166"/>
        <xdr:cNvSpPr>
          <a:spLocks/>
        </xdr:cNvSpPr>
      </xdr:nvSpPr>
      <xdr:spPr>
        <a:xfrm>
          <a:off x="7305675" y="941355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269</xdr:row>
      <xdr:rowOff>0</xdr:rowOff>
    </xdr:from>
    <xdr:to>
      <xdr:col>14</xdr:col>
      <xdr:colOff>152400</xdr:colOff>
      <xdr:row>269</xdr:row>
      <xdr:rowOff>0</xdr:rowOff>
    </xdr:to>
    <xdr:sp>
      <xdr:nvSpPr>
        <xdr:cNvPr id="135" name="Rectangle 167"/>
        <xdr:cNvSpPr>
          <a:spLocks/>
        </xdr:cNvSpPr>
      </xdr:nvSpPr>
      <xdr:spPr>
        <a:xfrm>
          <a:off x="7229475" y="941355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269</xdr:row>
      <xdr:rowOff>0</xdr:rowOff>
    </xdr:from>
    <xdr:to>
      <xdr:col>14</xdr:col>
      <xdr:colOff>0</xdr:colOff>
      <xdr:row>269</xdr:row>
      <xdr:rowOff>0</xdr:rowOff>
    </xdr:to>
    <xdr:sp>
      <xdr:nvSpPr>
        <xdr:cNvPr id="136" name="Rectangle 168"/>
        <xdr:cNvSpPr>
          <a:spLocks/>
        </xdr:cNvSpPr>
      </xdr:nvSpPr>
      <xdr:spPr>
        <a:xfrm>
          <a:off x="7191375" y="941355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269</xdr:row>
      <xdr:rowOff>0</xdr:rowOff>
    </xdr:from>
    <xdr:to>
      <xdr:col>14</xdr:col>
      <xdr:colOff>0</xdr:colOff>
      <xdr:row>269</xdr:row>
      <xdr:rowOff>0</xdr:rowOff>
    </xdr:to>
    <xdr:sp>
      <xdr:nvSpPr>
        <xdr:cNvPr id="137" name="Rectangle 169"/>
        <xdr:cNvSpPr>
          <a:spLocks/>
        </xdr:cNvSpPr>
      </xdr:nvSpPr>
      <xdr:spPr>
        <a:xfrm>
          <a:off x="7134225" y="941355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269</xdr:row>
      <xdr:rowOff>0</xdr:rowOff>
    </xdr:from>
    <xdr:to>
      <xdr:col>14</xdr:col>
      <xdr:colOff>295275</xdr:colOff>
      <xdr:row>269</xdr:row>
      <xdr:rowOff>0</xdr:rowOff>
    </xdr:to>
    <xdr:sp>
      <xdr:nvSpPr>
        <xdr:cNvPr id="138" name="Rectangle 170"/>
        <xdr:cNvSpPr>
          <a:spLocks/>
        </xdr:cNvSpPr>
      </xdr:nvSpPr>
      <xdr:spPr>
        <a:xfrm>
          <a:off x="7200900" y="941355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269</xdr:row>
      <xdr:rowOff>0</xdr:rowOff>
    </xdr:from>
    <xdr:to>
      <xdr:col>14</xdr:col>
      <xdr:colOff>390525</xdr:colOff>
      <xdr:row>269</xdr:row>
      <xdr:rowOff>0</xdr:rowOff>
    </xdr:to>
    <xdr:sp>
      <xdr:nvSpPr>
        <xdr:cNvPr id="139" name="Rectangle 171"/>
        <xdr:cNvSpPr>
          <a:spLocks/>
        </xdr:cNvSpPr>
      </xdr:nvSpPr>
      <xdr:spPr>
        <a:xfrm>
          <a:off x="7334250" y="941355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269</xdr:row>
      <xdr:rowOff>0</xdr:rowOff>
    </xdr:from>
    <xdr:to>
      <xdr:col>14</xdr:col>
      <xdr:colOff>133350</xdr:colOff>
      <xdr:row>269</xdr:row>
      <xdr:rowOff>0</xdr:rowOff>
    </xdr:to>
    <xdr:sp>
      <xdr:nvSpPr>
        <xdr:cNvPr id="140" name="Rectangle 172"/>
        <xdr:cNvSpPr>
          <a:spLocks/>
        </xdr:cNvSpPr>
      </xdr:nvSpPr>
      <xdr:spPr>
        <a:xfrm>
          <a:off x="7277100" y="941355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265</xdr:row>
      <xdr:rowOff>38100</xdr:rowOff>
    </xdr:from>
    <xdr:to>
      <xdr:col>13</xdr:col>
      <xdr:colOff>885825</xdr:colOff>
      <xdr:row>268</xdr:row>
      <xdr:rowOff>190500</xdr:rowOff>
    </xdr:to>
    <xdr:sp>
      <xdr:nvSpPr>
        <xdr:cNvPr id="141" name="Rectangle 173"/>
        <xdr:cNvSpPr>
          <a:spLocks/>
        </xdr:cNvSpPr>
      </xdr:nvSpPr>
      <xdr:spPr>
        <a:xfrm>
          <a:off x="6991350" y="932211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285</xdr:row>
      <xdr:rowOff>0</xdr:rowOff>
    </xdr:from>
    <xdr:to>
      <xdr:col>13</xdr:col>
      <xdr:colOff>1028700</xdr:colOff>
      <xdr:row>285</xdr:row>
      <xdr:rowOff>0</xdr:rowOff>
    </xdr:to>
    <xdr:sp>
      <xdr:nvSpPr>
        <xdr:cNvPr id="142" name="Rectangle 174"/>
        <xdr:cNvSpPr>
          <a:spLocks/>
        </xdr:cNvSpPr>
      </xdr:nvSpPr>
      <xdr:spPr>
        <a:xfrm>
          <a:off x="7058025" y="1011364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285</xdr:row>
      <xdr:rowOff>0</xdr:rowOff>
    </xdr:from>
    <xdr:to>
      <xdr:col>14</xdr:col>
      <xdr:colOff>419100</xdr:colOff>
      <xdr:row>285</xdr:row>
      <xdr:rowOff>0</xdr:rowOff>
    </xdr:to>
    <xdr:sp>
      <xdr:nvSpPr>
        <xdr:cNvPr id="143" name="Rectangle 175"/>
        <xdr:cNvSpPr>
          <a:spLocks/>
        </xdr:cNvSpPr>
      </xdr:nvSpPr>
      <xdr:spPr>
        <a:xfrm>
          <a:off x="7467600" y="1011364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285</xdr:row>
      <xdr:rowOff>0</xdr:rowOff>
    </xdr:from>
    <xdr:to>
      <xdr:col>14</xdr:col>
      <xdr:colOff>361950</xdr:colOff>
      <xdr:row>285</xdr:row>
      <xdr:rowOff>0</xdr:rowOff>
    </xdr:to>
    <xdr:sp>
      <xdr:nvSpPr>
        <xdr:cNvPr id="144" name="Rectangle 176"/>
        <xdr:cNvSpPr>
          <a:spLocks/>
        </xdr:cNvSpPr>
      </xdr:nvSpPr>
      <xdr:spPr>
        <a:xfrm>
          <a:off x="7248525" y="1011364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285</xdr:row>
      <xdr:rowOff>0</xdr:rowOff>
    </xdr:from>
    <xdr:to>
      <xdr:col>14</xdr:col>
      <xdr:colOff>247650</xdr:colOff>
      <xdr:row>285</xdr:row>
      <xdr:rowOff>0</xdr:rowOff>
    </xdr:to>
    <xdr:sp>
      <xdr:nvSpPr>
        <xdr:cNvPr id="145" name="Rectangle 177"/>
        <xdr:cNvSpPr>
          <a:spLocks/>
        </xdr:cNvSpPr>
      </xdr:nvSpPr>
      <xdr:spPr>
        <a:xfrm>
          <a:off x="7305675" y="1011364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285</xdr:row>
      <xdr:rowOff>0</xdr:rowOff>
    </xdr:from>
    <xdr:to>
      <xdr:col>14</xdr:col>
      <xdr:colOff>152400</xdr:colOff>
      <xdr:row>285</xdr:row>
      <xdr:rowOff>0</xdr:rowOff>
    </xdr:to>
    <xdr:sp>
      <xdr:nvSpPr>
        <xdr:cNvPr id="146" name="Rectangle 178"/>
        <xdr:cNvSpPr>
          <a:spLocks/>
        </xdr:cNvSpPr>
      </xdr:nvSpPr>
      <xdr:spPr>
        <a:xfrm>
          <a:off x="7229475" y="1011364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285</xdr:row>
      <xdr:rowOff>0</xdr:rowOff>
    </xdr:from>
    <xdr:to>
      <xdr:col>14</xdr:col>
      <xdr:colOff>0</xdr:colOff>
      <xdr:row>285</xdr:row>
      <xdr:rowOff>0</xdr:rowOff>
    </xdr:to>
    <xdr:sp>
      <xdr:nvSpPr>
        <xdr:cNvPr id="147" name="Rectangle 179"/>
        <xdr:cNvSpPr>
          <a:spLocks/>
        </xdr:cNvSpPr>
      </xdr:nvSpPr>
      <xdr:spPr>
        <a:xfrm>
          <a:off x="7191375" y="1011364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285</xdr:row>
      <xdr:rowOff>0</xdr:rowOff>
    </xdr:from>
    <xdr:to>
      <xdr:col>14</xdr:col>
      <xdr:colOff>0</xdr:colOff>
      <xdr:row>285</xdr:row>
      <xdr:rowOff>0</xdr:rowOff>
    </xdr:to>
    <xdr:sp>
      <xdr:nvSpPr>
        <xdr:cNvPr id="148" name="Rectangle 180"/>
        <xdr:cNvSpPr>
          <a:spLocks/>
        </xdr:cNvSpPr>
      </xdr:nvSpPr>
      <xdr:spPr>
        <a:xfrm>
          <a:off x="7134225" y="1011364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285</xdr:row>
      <xdr:rowOff>0</xdr:rowOff>
    </xdr:from>
    <xdr:to>
      <xdr:col>14</xdr:col>
      <xdr:colOff>295275</xdr:colOff>
      <xdr:row>285</xdr:row>
      <xdr:rowOff>0</xdr:rowOff>
    </xdr:to>
    <xdr:sp>
      <xdr:nvSpPr>
        <xdr:cNvPr id="149" name="Rectangle 181"/>
        <xdr:cNvSpPr>
          <a:spLocks/>
        </xdr:cNvSpPr>
      </xdr:nvSpPr>
      <xdr:spPr>
        <a:xfrm>
          <a:off x="7200900" y="1011364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285</xdr:row>
      <xdr:rowOff>0</xdr:rowOff>
    </xdr:from>
    <xdr:to>
      <xdr:col>14</xdr:col>
      <xdr:colOff>390525</xdr:colOff>
      <xdr:row>285</xdr:row>
      <xdr:rowOff>0</xdr:rowOff>
    </xdr:to>
    <xdr:sp>
      <xdr:nvSpPr>
        <xdr:cNvPr id="150" name="Rectangle 182"/>
        <xdr:cNvSpPr>
          <a:spLocks/>
        </xdr:cNvSpPr>
      </xdr:nvSpPr>
      <xdr:spPr>
        <a:xfrm>
          <a:off x="7334250" y="1011364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285</xdr:row>
      <xdr:rowOff>0</xdr:rowOff>
    </xdr:from>
    <xdr:to>
      <xdr:col>14</xdr:col>
      <xdr:colOff>133350</xdr:colOff>
      <xdr:row>285</xdr:row>
      <xdr:rowOff>0</xdr:rowOff>
    </xdr:to>
    <xdr:sp>
      <xdr:nvSpPr>
        <xdr:cNvPr id="151" name="Rectangle 183"/>
        <xdr:cNvSpPr>
          <a:spLocks/>
        </xdr:cNvSpPr>
      </xdr:nvSpPr>
      <xdr:spPr>
        <a:xfrm>
          <a:off x="7277100" y="1011364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281</xdr:row>
      <xdr:rowOff>38100</xdr:rowOff>
    </xdr:from>
    <xdr:to>
      <xdr:col>13</xdr:col>
      <xdr:colOff>885825</xdr:colOff>
      <xdr:row>284</xdr:row>
      <xdr:rowOff>190500</xdr:rowOff>
    </xdr:to>
    <xdr:sp>
      <xdr:nvSpPr>
        <xdr:cNvPr id="152" name="Rectangle 184"/>
        <xdr:cNvSpPr>
          <a:spLocks/>
        </xdr:cNvSpPr>
      </xdr:nvSpPr>
      <xdr:spPr>
        <a:xfrm>
          <a:off x="6991350" y="100222050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303</xdr:row>
      <xdr:rowOff>0</xdr:rowOff>
    </xdr:from>
    <xdr:to>
      <xdr:col>13</xdr:col>
      <xdr:colOff>1028700</xdr:colOff>
      <xdr:row>303</xdr:row>
      <xdr:rowOff>0</xdr:rowOff>
    </xdr:to>
    <xdr:sp>
      <xdr:nvSpPr>
        <xdr:cNvPr id="153" name="Rectangle 185"/>
        <xdr:cNvSpPr>
          <a:spLocks/>
        </xdr:cNvSpPr>
      </xdr:nvSpPr>
      <xdr:spPr>
        <a:xfrm>
          <a:off x="7058025" y="1081563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303</xdr:row>
      <xdr:rowOff>0</xdr:rowOff>
    </xdr:from>
    <xdr:to>
      <xdr:col>14</xdr:col>
      <xdr:colOff>419100</xdr:colOff>
      <xdr:row>303</xdr:row>
      <xdr:rowOff>0</xdr:rowOff>
    </xdr:to>
    <xdr:sp>
      <xdr:nvSpPr>
        <xdr:cNvPr id="154" name="Rectangle 186"/>
        <xdr:cNvSpPr>
          <a:spLocks/>
        </xdr:cNvSpPr>
      </xdr:nvSpPr>
      <xdr:spPr>
        <a:xfrm>
          <a:off x="7467600" y="1081563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303</xdr:row>
      <xdr:rowOff>0</xdr:rowOff>
    </xdr:from>
    <xdr:to>
      <xdr:col>14</xdr:col>
      <xdr:colOff>361950</xdr:colOff>
      <xdr:row>303</xdr:row>
      <xdr:rowOff>0</xdr:rowOff>
    </xdr:to>
    <xdr:sp>
      <xdr:nvSpPr>
        <xdr:cNvPr id="155" name="Rectangle 187"/>
        <xdr:cNvSpPr>
          <a:spLocks/>
        </xdr:cNvSpPr>
      </xdr:nvSpPr>
      <xdr:spPr>
        <a:xfrm>
          <a:off x="7248525" y="1081563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303</xdr:row>
      <xdr:rowOff>0</xdr:rowOff>
    </xdr:from>
    <xdr:to>
      <xdr:col>14</xdr:col>
      <xdr:colOff>247650</xdr:colOff>
      <xdr:row>303</xdr:row>
      <xdr:rowOff>0</xdr:rowOff>
    </xdr:to>
    <xdr:sp>
      <xdr:nvSpPr>
        <xdr:cNvPr id="156" name="Rectangle 188"/>
        <xdr:cNvSpPr>
          <a:spLocks/>
        </xdr:cNvSpPr>
      </xdr:nvSpPr>
      <xdr:spPr>
        <a:xfrm>
          <a:off x="7305675" y="1081563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303</xdr:row>
      <xdr:rowOff>0</xdr:rowOff>
    </xdr:from>
    <xdr:to>
      <xdr:col>14</xdr:col>
      <xdr:colOff>152400</xdr:colOff>
      <xdr:row>303</xdr:row>
      <xdr:rowOff>0</xdr:rowOff>
    </xdr:to>
    <xdr:sp>
      <xdr:nvSpPr>
        <xdr:cNvPr id="157" name="Rectangle 189"/>
        <xdr:cNvSpPr>
          <a:spLocks/>
        </xdr:cNvSpPr>
      </xdr:nvSpPr>
      <xdr:spPr>
        <a:xfrm>
          <a:off x="7229475" y="1081563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303</xdr:row>
      <xdr:rowOff>0</xdr:rowOff>
    </xdr:from>
    <xdr:to>
      <xdr:col>14</xdr:col>
      <xdr:colOff>0</xdr:colOff>
      <xdr:row>303</xdr:row>
      <xdr:rowOff>0</xdr:rowOff>
    </xdr:to>
    <xdr:sp>
      <xdr:nvSpPr>
        <xdr:cNvPr id="158" name="Rectangle 190"/>
        <xdr:cNvSpPr>
          <a:spLocks/>
        </xdr:cNvSpPr>
      </xdr:nvSpPr>
      <xdr:spPr>
        <a:xfrm>
          <a:off x="7191375" y="1081563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303</xdr:row>
      <xdr:rowOff>0</xdr:rowOff>
    </xdr:from>
    <xdr:to>
      <xdr:col>14</xdr:col>
      <xdr:colOff>0</xdr:colOff>
      <xdr:row>303</xdr:row>
      <xdr:rowOff>0</xdr:rowOff>
    </xdr:to>
    <xdr:sp>
      <xdr:nvSpPr>
        <xdr:cNvPr id="159" name="Rectangle 191"/>
        <xdr:cNvSpPr>
          <a:spLocks/>
        </xdr:cNvSpPr>
      </xdr:nvSpPr>
      <xdr:spPr>
        <a:xfrm>
          <a:off x="7134225" y="1081563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303</xdr:row>
      <xdr:rowOff>0</xdr:rowOff>
    </xdr:from>
    <xdr:to>
      <xdr:col>14</xdr:col>
      <xdr:colOff>295275</xdr:colOff>
      <xdr:row>303</xdr:row>
      <xdr:rowOff>0</xdr:rowOff>
    </xdr:to>
    <xdr:sp>
      <xdr:nvSpPr>
        <xdr:cNvPr id="160" name="Rectangle 192"/>
        <xdr:cNvSpPr>
          <a:spLocks/>
        </xdr:cNvSpPr>
      </xdr:nvSpPr>
      <xdr:spPr>
        <a:xfrm>
          <a:off x="7200900" y="1081563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303</xdr:row>
      <xdr:rowOff>0</xdr:rowOff>
    </xdr:from>
    <xdr:to>
      <xdr:col>14</xdr:col>
      <xdr:colOff>390525</xdr:colOff>
      <xdr:row>303</xdr:row>
      <xdr:rowOff>0</xdr:rowOff>
    </xdr:to>
    <xdr:sp>
      <xdr:nvSpPr>
        <xdr:cNvPr id="161" name="Rectangle 193"/>
        <xdr:cNvSpPr>
          <a:spLocks/>
        </xdr:cNvSpPr>
      </xdr:nvSpPr>
      <xdr:spPr>
        <a:xfrm>
          <a:off x="7334250" y="1081563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303</xdr:row>
      <xdr:rowOff>0</xdr:rowOff>
    </xdr:from>
    <xdr:to>
      <xdr:col>14</xdr:col>
      <xdr:colOff>133350</xdr:colOff>
      <xdr:row>303</xdr:row>
      <xdr:rowOff>0</xdr:rowOff>
    </xdr:to>
    <xdr:sp>
      <xdr:nvSpPr>
        <xdr:cNvPr id="162" name="Rectangle 194"/>
        <xdr:cNvSpPr>
          <a:spLocks/>
        </xdr:cNvSpPr>
      </xdr:nvSpPr>
      <xdr:spPr>
        <a:xfrm>
          <a:off x="7277100" y="1081563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299</xdr:row>
      <xdr:rowOff>38100</xdr:rowOff>
    </xdr:from>
    <xdr:to>
      <xdr:col>13</xdr:col>
      <xdr:colOff>885825</xdr:colOff>
      <xdr:row>302</xdr:row>
      <xdr:rowOff>190500</xdr:rowOff>
    </xdr:to>
    <xdr:sp>
      <xdr:nvSpPr>
        <xdr:cNvPr id="163" name="Rectangle 195"/>
        <xdr:cNvSpPr>
          <a:spLocks/>
        </xdr:cNvSpPr>
      </xdr:nvSpPr>
      <xdr:spPr>
        <a:xfrm>
          <a:off x="6991350" y="10724197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316</xdr:row>
      <xdr:rowOff>0</xdr:rowOff>
    </xdr:from>
    <xdr:to>
      <xdr:col>13</xdr:col>
      <xdr:colOff>1028700</xdr:colOff>
      <xdr:row>316</xdr:row>
      <xdr:rowOff>0</xdr:rowOff>
    </xdr:to>
    <xdr:sp>
      <xdr:nvSpPr>
        <xdr:cNvPr id="164" name="Rectangle 196"/>
        <xdr:cNvSpPr>
          <a:spLocks/>
        </xdr:cNvSpPr>
      </xdr:nvSpPr>
      <xdr:spPr>
        <a:xfrm>
          <a:off x="7058025" y="1151477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316</xdr:row>
      <xdr:rowOff>0</xdr:rowOff>
    </xdr:from>
    <xdr:to>
      <xdr:col>14</xdr:col>
      <xdr:colOff>419100</xdr:colOff>
      <xdr:row>316</xdr:row>
      <xdr:rowOff>0</xdr:rowOff>
    </xdr:to>
    <xdr:sp>
      <xdr:nvSpPr>
        <xdr:cNvPr id="165" name="Rectangle 197"/>
        <xdr:cNvSpPr>
          <a:spLocks/>
        </xdr:cNvSpPr>
      </xdr:nvSpPr>
      <xdr:spPr>
        <a:xfrm>
          <a:off x="7467600" y="1151477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316</xdr:row>
      <xdr:rowOff>0</xdr:rowOff>
    </xdr:from>
    <xdr:to>
      <xdr:col>14</xdr:col>
      <xdr:colOff>361950</xdr:colOff>
      <xdr:row>316</xdr:row>
      <xdr:rowOff>0</xdr:rowOff>
    </xdr:to>
    <xdr:sp>
      <xdr:nvSpPr>
        <xdr:cNvPr id="166" name="Rectangle 198"/>
        <xdr:cNvSpPr>
          <a:spLocks/>
        </xdr:cNvSpPr>
      </xdr:nvSpPr>
      <xdr:spPr>
        <a:xfrm>
          <a:off x="7248525" y="1151477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316</xdr:row>
      <xdr:rowOff>0</xdr:rowOff>
    </xdr:from>
    <xdr:to>
      <xdr:col>14</xdr:col>
      <xdr:colOff>247650</xdr:colOff>
      <xdr:row>316</xdr:row>
      <xdr:rowOff>0</xdr:rowOff>
    </xdr:to>
    <xdr:sp>
      <xdr:nvSpPr>
        <xdr:cNvPr id="167" name="Rectangle 199"/>
        <xdr:cNvSpPr>
          <a:spLocks/>
        </xdr:cNvSpPr>
      </xdr:nvSpPr>
      <xdr:spPr>
        <a:xfrm>
          <a:off x="7305675" y="1151477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316</xdr:row>
      <xdr:rowOff>0</xdr:rowOff>
    </xdr:from>
    <xdr:to>
      <xdr:col>14</xdr:col>
      <xdr:colOff>152400</xdr:colOff>
      <xdr:row>316</xdr:row>
      <xdr:rowOff>0</xdr:rowOff>
    </xdr:to>
    <xdr:sp>
      <xdr:nvSpPr>
        <xdr:cNvPr id="168" name="Rectangle 200"/>
        <xdr:cNvSpPr>
          <a:spLocks/>
        </xdr:cNvSpPr>
      </xdr:nvSpPr>
      <xdr:spPr>
        <a:xfrm>
          <a:off x="7229475" y="1151477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316</xdr:row>
      <xdr:rowOff>0</xdr:rowOff>
    </xdr:from>
    <xdr:to>
      <xdr:col>14</xdr:col>
      <xdr:colOff>0</xdr:colOff>
      <xdr:row>316</xdr:row>
      <xdr:rowOff>0</xdr:rowOff>
    </xdr:to>
    <xdr:sp>
      <xdr:nvSpPr>
        <xdr:cNvPr id="169" name="Rectangle 201"/>
        <xdr:cNvSpPr>
          <a:spLocks/>
        </xdr:cNvSpPr>
      </xdr:nvSpPr>
      <xdr:spPr>
        <a:xfrm>
          <a:off x="7191375" y="1151477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316</xdr:row>
      <xdr:rowOff>0</xdr:rowOff>
    </xdr:from>
    <xdr:to>
      <xdr:col>14</xdr:col>
      <xdr:colOff>0</xdr:colOff>
      <xdr:row>316</xdr:row>
      <xdr:rowOff>0</xdr:rowOff>
    </xdr:to>
    <xdr:sp>
      <xdr:nvSpPr>
        <xdr:cNvPr id="170" name="Rectangle 202"/>
        <xdr:cNvSpPr>
          <a:spLocks/>
        </xdr:cNvSpPr>
      </xdr:nvSpPr>
      <xdr:spPr>
        <a:xfrm>
          <a:off x="7134225" y="1151477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316</xdr:row>
      <xdr:rowOff>0</xdr:rowOff>
    </xdr:from>
    <xdr:to>
      <xdr:col>14</xdr:col>
      <xdr:colOff>295275</xdr:colOff>
      <xdr:row>316</xdr:row>
      <xdr:rowOff>0</xdr:rowOff>
    </xdr:to>
    <xdr:sp>
      <xdr:nvSpPr>
        <xdr:cNvPr id="171" name="Rectangle 203"/>
        <xdr:cNvSpPr>
          <a:spLocks/>
        </xdr:cNvSpPr>
      </xdr:nvSpPr>
      <xdr:spPr>
        <a:xfrm>
          <a:off x="7200900" y="1151477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316</xdr:row>
      <xdr:rowOff>0</xdr:rowOff>
    </xdr:from>
    <xdr:to>
      <xdr:col>14</xdr:col>
      <xdr:colOff>390525</xdr:colOff>
      <xdr:row>316</xdr:row>
      <xdr:rowOff>0</xdr:rowOff>
    </xdr:to>
    <xdr:sp>
      <xdr:nvSpPr>
        <xdr:cNvPr id="172" name="Rectangle 204"/>
        <xdr:cNvSpPr>
          <a:spLocks/>
        </xdr:cNvSpPr>
      </xdr:nvSpPr>
      <xdr:spPr>
        <a:xfrm>
          <a:off x="7334250" y="1151477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316</xdr:row>
      <xdr:rowOff>0</xdr:rowOff>
    </xdr:from>
    <xdr:to>
      <xdr:col>14</xdr:col>
      <xdr:colOff>133350</xdr:colOff>
      <xdr:row>316</xdr:row>
      <xdr:rowOff>0</xdr:rowOff>
    </xdr:to>
    <xdr:sp>
      <xdr:nvSpPr>
        <xdr:cNvPr id="173" name="Rectangle 205"/>
        <xdr:cNvSpPr>
          <a:spLocks/>
        </xdr:cNvSpPr>
      </xdr:nvSpPr>
      <xdr:spPr>
        <a:xfrm>
          <a:off x="7277100" y="1151477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312</xdr:row>
      <xdr:rowOff>38100</xdr:rowOff>
    </xdr:from>
    <xdr:to>
      <xdr:col>13</xdr:col>
      <xdr:colOff>885825</xdr:colOff>
      <xdr:row>315</xdr:row>
      <xdr:rowOff>190500</xdr:rowOff>
    </xdr:to>
    <xdr:sp>
      <xdr:nvSpPr>
        <xdr:cNvPr id="174" name="Rectangle 206"/>
        <xdr:cNvSpPr>
          <a:spLocks/>
        </xdr:cNvSpPr>
      </xdr:nvSpPr>
      <xdr:spPr>
        <a:xfrm>
          <a:off x="6991350" y="1142333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428625</xdr:colOff>
      <xdr:row>332</xdr:row>
      <xdr:rowOff>0</xdr:rowOff>
    </xdr:from>
    <xdr:to>
      <xdr:col>13</xdr:col>
      <xdr:colOff>1028700</xdr:colOff>
      <xdr:row>332</xdr:row>
      <xdr:rowOff>0</xdr:rowOff>
    </xdr:to>
    <xdr:sp>
      <xdr:nvSpPr>
        <xdr:cNvPr id="175" name="Rectangle 207"/>
        <xdr:cNvSpPr>
          <a:spLocks/>
        </xdr:cNvSpPr>
      </xdr:nvSpPr>
      <xdr:spPr>
        <a:xfrm>
          <a:off x="7058025" y="1220438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332</xdr:row>
      <xdr:rowOff>0</xdr:rowOff>
    </xdr:from>
    <xdr:to>
      <xdr:col>14</xdr:col>
      <xdr:colOff>419100</xdr:colOff>
      <xdr:row>332</xdr:row>
      <xdr:rowOff>0</xdr:rowOff>
    </xdr:to>
    <xdr:sp>
      <xdr:nvSpPr>
        <xdr:cNvPr id="176" name="Rectangle 208"/>
        <xdr:cNvSpPr>
          <a:spLocks/>
        </xdr:cNvSpPr>
      </xdr:nvSpPr>
      <xdr:spPr>
        <a:xfrm>
          <a:off x="7467600" y="1220438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332</xdr:row>
      <xdr:rowOff>0</xdr:rowOff>
    </xdr:from>
    <xdr:to>
      <xdr:col>14</xdr:col>
      <xdr:colOff>361950</xdr:colOff>
      <xdr:row>332</xdr:row>
      <xdr:rowOff>0</xdr:rowOff>
    </xdr:to>
    <xdr:sp>
      <xdr:nvSpPr>
        <xdr:cNvPr id="177" name="Rectangle 209"/>
        <xdr:cNvSpPr>
          <a:spLocks/>
        </xdr:cNvSpPr>
      </xdr:nvSpPr>
      <xdr:spPr>
        <a:xfrm>
          <a:off x="7248525" y="1220438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332</xdr:row>
      <xdr:rowOff>0</xdr:rowOff>
    </xdr:from>
    <xdr:to>
      <xdr:col>14</xdr:col>
      <xdr:colOff>247650</xdr:colOff>
      <xdr:row>332</xdr:row>
      <xdr:rowOff>0</xdr:rowOff>
    </xdr:to>
    <xdr:sp>
      <xdr:nvSpPr>
        <xdr:cNvPr id="178" name="Rectangle 210"/>
        <xdr:cNvSpPr>
          <a:spLocks/>
        </xdr:cNvSpPr>
      </xdr:nvSpPr>
      <xdr:spPr>
        <a:xfrm>
          <a:off x="7305675" y="1220438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332</xdr:row>
      <xdr:rowOff>0</xdr:rowOff>
    </xdr:from>
    <xdr:to>
      <xdr:col>14</xdr:col>
      <xdr:colOff>152400</xdr:colOff>
      <xdr:row>332</xdr:row>
      <xdr:rowOff>0</xdr:rowOff>
    </xdr:to>
    <xdr:sp>
      <xdr:nvSpPr>
        <xdr:cNvPr id="179" name="Rectangle 211"/>
        <xdr:cNvSpPr>
          <a:spLocks/>
        </xdr:cNvSpPr>
      </xdr:nvSpPr>
      <xdr:spPr>
        <a:xfrm>
          <a:off x="7229475" y="1220438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332</xdr:row>
      <xdr:rowOff>0</xdr:rowOff>
    </xdr:from>
    <xdr:to>
      <xdr:col>14</xdr:col>
      <xdr:colOff>0</xdr:colOff>
      <xdr:row>332</xdr:row>
      <xdr:rowOff>0</xdr:rowOff>
    </xdr:to>
    <xdr:sp>
      <xdr:nvSpPr>
        <xdr:cNvPr id="180" name="Rectangle 212"/>
        <xdr:cNvSpPr>
          <a:spLocks/>
        </xdr:cNvSpPr>
      </xdr:nvSpPr>
      <xdr:spPr>
        <a:xfrm>
          <a:off x="7191375" y="1220438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332</xdr:row>
      <xdr:rowOff>0</xdr:rowOff>
    </xdr:from>
    <xdr:to>
      <xdr:col>14</xdr:col>
      <xdr:colOff>0</xdr:colOff>
      <xdr:row>332</xdr:row>
      <xdr:rowOff>0</xdr:rowOff>
    </xdr:to>
    <xdr:sp>
      <xdr:nvSpPr>
        <xdr:cNvPr id="181" name="Rectangle 213"/>
        <xdr:cNvSpPr>
          <a:spLocks/>
        </xdr:cNvSpPr>
      </xdr:nvSpPr>
      <xdr:spPr>
        <a:xfrm>
          <a:off x="7134225" y="1220438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332</xdr:row>
      <xdr:rowOff>0</xdr:rowOff>
    </xdr:from>
    <xdr:to>
      <xdr:col>14</xdr:col>
      <xdr:colOff>295275</xdr:colOff>
      <xdr:row>332</xdr:row>
      <xdr:rowOff>0</xdr:rowOff>
    </xdr:to>
    <xdr:sp>
      <xdr:nvSpPr>
        <xdr:cNvPr id="182" name="Rectangle 214"/>
        <xdr:cNvSpPr>
          <a:spLocks/>
        </xdr:cNvSpPr>
      </xdr:nvSpPr>
      <xdr:spPr>
        <a:xfrm>
          <a:off x="7200900" y="1220438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332</xdr:row>
      <xdr:rowOff>0</xdr:rowOff>
    </xdr:from>
    <xdr:to>
      <xdr:col>14</xdr:col>
      <xdr:colOff>390525</xdr:colOff>
      <xdr:row>332</xdr:row>
      <xdr:rowOff>0</xdr:rowOff>
    </xdr:to>
    <xdr:sp>
      <xdr:nvSpPr>
        <xdr:cNvPr id="183" name="Rectangle 215"/>
        <xdr:cNvSpPr>
          <a:spLocks/>
        </xdr:cNvSpPr>
      </xdr:nvSpPr>
      <xdr:spPr>
        <a:xfrm>
          <a:off x="7334250" y="1220438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332</xdr:row>
      <xdr:rowOff>0</xdr:rowOff>
    </xdr:from>
    <xdr:to>
      <xdr:col>14</xdr:col>
      <xdr:colOff>133350</xdr:colOff>
      <xdr:row>332</xdr:row>
      <xdr:rowOff>0</xdr:rowOff>
    </xdr:to>
    <xdr:sp>
      <xdr:nvSpPr>
        <xdr:cNvPr id="184" name="Rectangle 216"/>
        <xdr:cNvSpPr>
          <a:spLocks/>
        </xdr:cNvSpPr>
      </xdr:nvSpPr>
      <xdr:spPr>
        <a:xfrm>
          <a:off x="7277100" y="1220438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361950</xdr:colOff>
      <xdr:row>328</xdr:row>
      <xdr:rowOff>38100</xdr:rowOff>
    </xdr:from>
    <xdr:to>
      <xdr:col>13</xdr:col>
      <xdr:colOff>885825</xdr:colOff>
      <xdr:row>331</xdr:row>
      <xdr:rowOff>190500</xdr:rowOff>
    </xdr:to>
    <xdr:sp>
      <xdr:nvSpPr>
        <xdr:cNvPr id="185" name="Rectangle 217"/>
        <xdr:cNvSpPr>
          <a:spLocks/>
        </xdr:cNvSpPr>
      </xdr:nvSpPr>
      <xdr:spPr>
        <a:xfrm>
          <a:off x="6991350" y="1211294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354</xdr:row>
      <xdr:rowOff>0</xdr:rowOff>
    </xdr:from>
    <xdr:to>
      <xdr:col>13</xdr:col>
      <xdr:colOff>942975</xdr:colOff>
      <xdr:row>354</xdr:row>
      <xdr:rowOff>0</xdr:rowOff>
    </xdr:to>
    <xdr:sp>
      <xdr:nvSpPr>
        <xdr:cNvPr id="186" name="Rectangle 218"/>
        <xdr:cNvSpPr>
          <a:spLocks/>
        </xdr:cNvSpPr>
      </xdr:nvSpPr>
      <xdr:spPr>
        <a:xfrm>
          <a:off x="7029450" y="1351026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345</xdr:row>
      <xdr:rowOff>0</xdr:rowOff>
    </xdr:from>
    <xdr:to>
      <xdr:col>13</xdr:col>
      <xdr:colOff>1028700</xdr:colOff>
      <xdr:row>345</xdr:row>
      <xdr:rowOff>0</xdr:rowOff>
    </xdr:to>
    <xdr:sp>
      <xdr:nvSpPr>
        <xdr:cNvPr id="187" name="Rectangle 219"/>
        <xdr:cNvSpPr>
          <a:spLocks/>
        </xdr:cNvSpPr>
      </xdr:nvSpPr>
      <xdr:spPr>
        <a:xfrm>
          <a:off x="7058025" y="12903517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345</xdr:row>
      <xdr:rowOff>0</xdr:rowOff>
    </xdr:from>
    <xdr:to>
      <xdr:col>14</xdr:col>
      <xdr:colOff>419100</xdr:colOff>
      <xdr:row>345</xdr:row>
      <xdr:rowOff>0</xdr:rowOff>
    </xdr:to>
    <xdr:sp>
      <xdr:nvSpPr>
        <xdr:cNvPr id="188" name="Rectangle 220"/>
        <xdr:cNvSpPr>
          <a:spLocks/>
        </xdr:cNvSpPr>
      </xdr:nvSpPr>
      <xdr:spPr>
        <a:xfrm>
          <a:off x="7467600" y="12903517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345</xdr:row>
      <xdr:rowOff>0</xdr:rowOff>
    </xdr:from>
    <xdr:to>
      <xdr:col>14</xdr:col>
      <xdr:colOff>361950</xdr:colOff>
      <xdr:row>345</xdr:row>
      <xdr:rowOff>0</xdr:rowOff>
    </xdr:to>
    <xdr:sp>
      <xdr:nvSpPr>
        <xdr:cNvPr id="189" name="Rectangle 221"/>
        <xdr:cNvSpPr>
          <a:spLocks/>
        </xdr:cNvSpPr>
      </xdr:nvSpPr>
      <xdr:spPr>
        <a:xfrm>
          <a:off x="7248525" y="12903517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345</xdr:row>
      <xdr:rowOff>0</xdr:rowOff>
    </xdr:from>
    <xdr:to>
      <xdr:col>14</xdr:col>
      <xdr:colOff>247650</xdr:colOff>
      <xdr:row>345</xdr:row>
      <xdr:rowOff>0</xdr:rowOff>
    </xdr:to>
    <xdr:sp>
      <xdr:nvSpPr>
        <xdr:cNvPr id="190" name="Rectangle 222"/>
        <xdr:cNvSpPr>
          <a:spLocks/>
        </xdr:cNvSpPr>
      </xdr:nvSpPr>
      <xdr:spPr>
        <a:xfrm>
          <a:off x="7305675" y="12903517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345</xdr:row>
      <xdr:rowOff>0</xdr:rowOff>
    </xdr:from>
    <xdr:to>
      <xdr:col>14</xdr:col>
      <xdr:colOff>152400</xdr:colOff>
      <xdr:row>345</xdr:row>
      <xdr:rowOff>0</xdr:rowOff>
    </xdr:to>
    <xdr:sp>
      <xdr:nvSpPr>
        <xdr:cNvPr id="191" name="Rectangle 223"/>
        <xdr:cNvSpPr>
          <a:spLocks/>
        </xdr:cNvSpPr>
      </xdr:nvSpPr>
      <xdr:spPr>
        <a:xfrm>
          <a:off x="7229475" y="12903517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345</xdr:row>
      <xdr:rowOff>0</xdr:rowOff>
    </xdr:from>
    <xdr:to>
      <xdr:col>14</xdr:col>
      <xdr:colOff>0</xdr:colOff>
      <xdr:row>345</xdr:row>
      <xdr:rowOff>0</xdr:rowOff>
    </xdr:to>
    <xdr:sp>
      <xdr:nvSpPr>
        <xdr:cNvPr id="192" name="Rectangle 224"/>
        <xdr:cNvSpPr>
          <a:spLocks/>
        </xdr:cNvSpPr>
      </xdr:nvSpPr>
      <xdr:spPr>
        <a:xfrm>
          <a:off x="7191375" y="12903517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345</xdr:row>
      <xdr:rowOff>0</xdr:rowOff>
    </xdr:from>
    <xdr:to>
      <xdr:col>14</xdr:col>
      <xdr:colOff>0</xdr:colOff>
      <xdr:row>345</xdr:row>
      <xdr:rowOff>0</xdr:rowOff>
    </xdr:to>
    <xdr:sp>
      <xdr:nvSpPr>
        <xdr:cNvPr id="193" name="Rectangle 225"/>
        <xdr:cNvSpPr>
          <a:spLocks/>
        </xdr:cNvSpPr>
      </xdr:nvSpPr>
      <xdr:spPr>
        <a:xfrm>
          <a:off x="7134225" y="12903517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345</xdr:row>
      <xdr:rowOff>0</xdr:rowOff>
    </xdr:from>
    <xdr:to>
      <xdr:col>14</xdr:col>
      <xdr:colOff>295275</xdr:colOff>
      <xdr:row>345</xdr:row>
      <xdr:rowOff>0</xdr:rowOff>
    </xdr:to>
    <xdr:sp>
      <xdr:nvSpPr>
        <xdr:cNvPr id="194" name="Rectangle 226"/>
        <xdr:cNvSpPr>
          <a:spLocks/>
        </xdr:cNvSpPr>
      </xdr:nvSpPr>
      <xdr:spPr>
        <a:xfrm>
          <a:off x="7200900" y="12903517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345</xdr:row>
      <xdr:rowOff>0</xdr:rowOff>
    </xdr:from>
    <xdr:to>
      <xdr:col>14</xdr:col>
      <xdr:colOff>390525</xdr:colOff>
      <xdr:row>345</xdr:row>
      <xdr:rowOff>0</xdr:rowOff>
    </xdr:to>
    <xdr:sp>
      <xdr:nvSpPr>
        <xdr:cNvPr id="195" name="Rectangle 227"/>
        <xdr:cNvSpPr>
          <a:spLocks/>
        </xdr:cNvSpPr>
      </xdr:nvSpPr>
      <xdr:spPr>
        <a:xfrm>
          <a:off x="7334250" y="12903517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345</xdr:row>
      <xdr:rowOff>0</xdr:rowOff>
    </xdr:from>
    <xdr:to>
      <xdr:col>14</xdr:col>
      <xdr:colOff>133350</xdr:colOff>
      <xdr:row>345</xdr:row>
      <xdr:rowOff>0</xdr:rowOff>
    </xdr:to>
    <xdr:sp>
      <xdr:nvSpPr>
        <xdr:cNvPr id="196" name="Rectangle 228"/>
        <xdr:cNvSpPr>
          <a:spLocks/>
        </xdr:cNvSpPr>
      </xdr:nvSpPr>
      <xdr:spPr>
        <a:xfrm>
          <a:off x="7277100" y="12903517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685800</xdr:colOff>
      <xdr:row>341</xdr:row>
      <xdr:rowOff>95250</xdr:rowOff>
    </xdr:from>
    <xdr:to>
      <xdr:col>14</xdr:col>
      <xdr:colOff>152400</xdr:colOff>
      <xdr:row>345</xdr:row>
      <xdr:rowOff>9525</xdr:rowOff>
    </xdr:to>
    <xdr:sp>
      <xdr:nvSpPr>
        <xdr:cNvPr id="197" name="Rectangle 229"/>
        <xdr:cNvSpPr>
          <a:spLocks/>
        </xdr:cNvSpPr>
      </xdr:nvSpPr>
      <xdr:spPr>
        <a:xfrm>
          <a:off x="7315200" y="128177925"/>
          <a:ext cx="1971675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0</xdr:col>
      <xdr:colOff>0</xdr:colOff>
      <xdr:row>354</xdr:row>
      <xdr:rowOff>66675</xdr:rowOff>
    </xdr:from>
    <xdr:to>
      <xdr:col>0</xdr:col>
      <xdr:colOff>0</xdr:colOff>
      <xdr:row>357</xdr:row>
      <xdr:rowOff>171450</xdr:rowOff>
    </xdr:to>
    <xdr:sp>
      <xdr:nvSpPr>
        <xdr:cNvPr id="198" name="Rectangle 230"/>
        <xdr:cNvSpPr>
          <a:spLocks/>
        </xdr:cNvSpPr>
      </xdr:nvSpPr>
      <xdr:spPr>
        <a:xfrm>
          <a:off x="0" y="135169275"/>
          <a:ext cx="0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22</xdr:col>
      <xdr:colOff>381000</xdr:colOff>
      <xdr:row>358</xdr:row>
      <xdr:rowOff>57150</xdr:rowOff>
    </xdr:from>
    <xdr:to>
      <xdr:col>25</xdr:col>
      <xdr:colOff>542925</xdr:colOff>
      <xdr:row>361</xdr:row>
      <xdr:rowOff>152400</xdr:rowOff>
    </xdr:to>
    <xdr:sp>
      <xdr:nvSpPr>
        <xdr:cNvPr id="199" name="Rectangle 231"/>
        <xdr:cNvSpPr>
          <a:spLocks/>
        </xdr:cNvSpPr>
      </xdr:nvSpPr>
      <xdr:spPr>
        <a:xfrm>
          <a:off x="14316075" y="136112250"/>
          <a:ext cx="19907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354</xdr:row>
      <xdr:rowOff>0</xdr:rowOff>
    </xdr:from>
    <xdr:to>
      <xdr:col>13</xdr:col>
      <xdr:colOff>1028700</xdr:colOff>
      <xdr:row>354</xdr:row>
      <xdr:rowOff>0</xdr:rowOff>
    </xdr:to>
    <xdr:sp>
      <xdr:nvSpPr>
        <xdr:cNvPr id="200" name="Rectangle 232"/>
        <xdr:cNvSpPr>
          <a:spLocks/>
        </xdr:cNvSpPr>
      </xdr:nvSpPr>
      <xdr:spPr>
        <a:xfrm>
          <a:off x="7058025" y="1351026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354</xdr:row>
      <xdr:rowOff>0</xdr:rowOff>
    </xdr:from>
    <xdr:to>
      <xdr:col>14</xdr:col>
      <xdr:colOff>419100</xdr:colOff>
      <xdr:row>354</xdr:row>
      <xdr:rowOff>0</xdr:rowOff>
    </xdr:to>
    <xdr:sp>
      <xdr:nvSpPr>
        <xdr:cNvPr id="201" name="Rectangle 233"/>
        <xdr:cNvSpPr>
          <a:spLocks/>
        </xdr:cNvSpPr>
      </xdr:nvSpPr>
      <xdr:spPr>
        <a:xfrm>
          <a:off x="7467600" y="1351026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354</xdr:row>
      <xdr:rowOff>0</xdr:rowOff>
    </xdr:from>
    <xdr:to>
      <xdr:col>14</xdr:col>
      <xdr:colOff>361950</xdr:colOff>
      <xdr:row>354</xdr:row>
      <xdr:rowOff>0</xdr:rowOff>
    </xdr:to>
    <xdr:sp>
      <xdr:nvSpPr>
        <xdr:cNvPr id="202" name="Rectangle 234"/>
        <xdr:cNvSpPr>
          <a:spLocks/>
        </xdr:cNvSpPr>
      </xdr:nvSpPr>
      <xdr:spPr>
        <a:xfrm>
          <a:off x="7248525" y="1351026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354</xdr:row>
      <xdr:rowOff>0</xdr:rowOff>
    </xdr:from>
    <xdr:to>
      <xdr:col>14</xdr:col>
      <xdr:colOff>247650</xdr:colOff>
      <xdr:row>354</xdr:row>
      <xdr:rowOff>0</xdr:rowOff>
    </xdr:to>
    <xdr:sp>
      <xdr:nvSpPr>
        <xdr:cNvPr id="203" name="Rectangle 235"/>
        <xdr:cNvSpPr>
          <a:spLocks/>
        </xdr:cNvSpPr>
      </xdr:nvSpPr>
      <xdr:spPr>
        <a:xfrm>
          <a:off x="7305675" y="1351026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354</xdr:row>
      <xdr:rowOff>0</xdr:rowOff>
    </xdr:from>
    <xdr:to>
      <xdr:col>14</xdr:col>
      <xdr:colOff>152400</xdr:colOff>
      <xdr:row>354</xdr:row>
      <xdr:rowOff>0</xdr:rowOff>
    </xdr:to>
    <xdr:sp>
      <xdr:nvSpPr>
        <xdr:cNvPr id="204" name="Rectangle 236"/>
        <xdr:cNvSpPr>
          <a:spLocks/>
        </xdr:cNvSpPr>
      </xdr:nvSpPr>
      <xdr:spPr>
        <a:xfrm>
          <a:off x="7229475" y="1351026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354</xdr:row>
      <xdr:rowOff>0</xdr:rowOff>
    </xdr:from>
    <xdr:to>
      <xdr:col>14</xdr:col>
      <xdr:colOff>0</xdr:colOff>
      <xdr:row>354</xdr:row>
      <xdr:rowOff>0</xdr:rowOff>
    </xdr:to>
    <xdr:sp>
      <xdr:nvSpPr>
        <xdr:cNvPr id="205" name="Rectangle 237"/>
        <xdr:cNvSpPr>
          <a:spLocks/>
        </xdr:cNvSpPr>
      </xdr:nvSpPr>
      <xdr:spPr>
        <a:xfrm>
          <a:off x="7191375" y="1351026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354</xdr:row>
      <xdr:rowOff>0</xdr:rowOff>
    </xdr:from>
    <xdr:to>
      <xdr:col>14</xdr:col>
      <xdr:colOff>0</xdr:colOff>
      <xdr:row>354</xdr:row>
      <xdr:rowOff>0</xdr:rowOff>
    </xdr:to>
    <xdr:sp>
      <xdr:nvSpPr>
        <xdr:cNvPr id="206" name="Rectangle 238"/>
        <xdr:cNvSpPr>
          <a:spLocks/>
        </xdr:cNvSpPr>
      </xdr:nvSpPr>
      <xdr:spPr>
        <a:xfrm>
          <a:off x="7134225" y="1351026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354</xdr:row>
      <xdr:rowOff>0</xdr:rowOff>
    </xdr:from>
    <xdr:to>
      <xdr:col>14</xdr:col>
      <xdr:colOff>295275</xdr:colOff>
      <xdr:row>354</xdr:row>
      <xdr:rowOff>0</xdr:rowOff>
    </xdr:to>
    <xdr:sp>
      <xdr:nvSpPr>
        <xdr:cNvPr id="207" name="Rectangle 239"/>
        <xdr:cNvSpPr>
          <a:spLocks/>
        </xdr:cNvSpPr>
      </xdr:nvSpPr>
      <xdr:spPr>
        <a:xfrm>
          <a:off x="7200900" y="1351026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22</xdr:col>
      <xdr:colOff>571500</xdr:colOff>
      <xdr:row>360</xdr:row>
      <xdr:rowOff>9525</xdr:rowOff>
    </xdr:from>
    <xdr:to>
      <xdr:col>26</xdr:col>
      <xdr:colOff>104775</xdr:colOff>
      <xdr:row>363</xdr:row>
      <xdr:rowOff>161925</xdr:rowOff>
    </xdr:to>
    <xdr:sp>
      <xdr:nvSpPr>
        <xdr:cNvPr id="208" name="Rectangle 240"/>
        <xdr:cNvSpPr>
          <a:spLocks/>
        </xdr:cNvSpPr>
      </xdr:nvSpPr>
      <xdr:spPr>
        <a:xfrm>
          <a:off x="14506575" y="136540875"/>
          <a:ext cx="1971675" cy="3724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R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1  (ตุลาคม - มีนาคม)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2  (เมษายน -  มิถุนายน)</a:t>
          </a:r>
          <a:r>
            <a:rPr lang="en-US" cap="none" sz="1400" b="0" i="0" u="none" baseline="0"/>
            <a:t>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</a:t>
          </a:r>
          <a:r>
            <a:rPr lang="en-US" cap="none" sz="1400" b="0" i="0" u="none" baseline="0"/>
            <a:t>งวดที่  3  (กรกฎาคม - กันยายน)</a:t>
          </a:r>
        </a:p>
      </xdr:txBody>
    </xdr:sp>
    <xdr:clientData/>
  </xdr:twoCellAnchor>
  <xdr:twoCellAnchor>
    <xdr:from>
      <xdr:col>11</xdr:col>
      <xdr:colOff>400050</xdr:colOff>
      <xdr:row>354</xdr:row>
      <xdr:rowOff>66675</xdr:rowOff>
    </xdr:from>
    <xdr:to>
      <xdr:col>13</xdr:col>
      <xdr:colOff>942975</xdr:colOff>
      <xdr:row>357</xdr:row>
      <xdr:rowOff>171450</xdr:rowOff>
    </xdr:to>
    <xdr:sp>
      <xdr:nvSpPr>
        <xdr:cNvPr id="209" name="Rectangle 241"/>
        <xdr:cNvSpPr>
          <a:spLocks/>
        </xdr:cNvSpPr>
      </xdr:nvSpPr>
      <xdr:spPr>
        <a:xfrm>
          <a:off x="7029450" y="13516927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358</xdr:row>
      <xdr:rowOff>0</xdr:rowOff>
    </xdr:from>
    <xdr:to>
      <xdr:col>13</xdr:col>
      <xdr:colOff>1028700</xdr:colOff>
      <xdr:row>358</xdr:row>
      <xdr:rowOff>0</xdr:rowOff>
    </xdr:to>
    <xdr:sp>
      <xdr:nvSpPr>
        <xdr:cNvPr id="210" name="Rectangle 242"/>
        <xdr:cNvSpPr>
          <a:spLocks/>
        </xdr:cNvSpPr>
      </xdr:nvSpPr>
      <xdr:spPr>
        <a:xfrm>
          <a:off x="7058025" y="13605510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358</xdr:row>
      <xdr:rowOff>0</xdr:rowOff>
    </xdr:from>
    <xdr:to>
      <xdr:col>14</xdr:col>
      <xdr:colOff>419100</xdr:colOff>
      <xdr:row>358</xdr:row>
      <xdr:rowOff>0</xdr:rowOff>
    </xdr:to>
    <xdr:sp>
      <xdr:nvSpPr>
        <xdr:cNvPr id="211" name="Rectangle 243"/>
        <xdr:cNvSpPr>
          <a:spLocks/>
        </xdr:cNvSpPr>
      </xdr:nvSpPr>
      <xdr:spPr>
        <a:xfrm>
          <a:off x="7467600" y="13605510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358</xdr:row>
      <xdr:rowOff>0</xdr:rowOff>
    </xdr:from>
    <xdr:to>
      <xdr:col>14</xdr:col>
      <xdr:colOff>361950</xdr:colOff>
      <xdr:row>358</xdr:row>
      <xdr:rowOff>0</xdr:rowOff>
    </xdr:to>
    <xdr:sp>
      <xdr:nvSpPr>
        <xdr:cNvPr id="212" name="Rectangle 244"/>
        <xdr:cNvSpPr>
          <a:spLocks/>
        </xdr:cNvSpPr>
      </xdr:nvSpPr>
      <xdr:spPr>
        <a:xfrm>
          <a:off x="7248525" y="13605510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358</xdr:row>
      <xdr:rowOff>0</xdr:rowOff>
    </xdr:from>
    <xdr:to>
      <xdr:col>14</xdr:col>
      <xdr:colOff>247650</xdr:colOff>
      <xdr:row>358</xdr:row>
      <xdr:rowOff>0</xdr:rowOff>
    </xdr:to>
    <xdr:sp>
      <xdr:nvSpPr>
        <xdr:cNvPr id="213" name="Rectangle 245"/>
        <xdr:cNvSpPr>
          <a:spLocks/>
        </xdr:cNvSpPr>
      </xdr:nvSpPr>
      <xdr:spPr>
        <a:xfrm>
          <a:off x="7305675" y="13605510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358</xdr:row>
      <xdr:rowOff>0</xdr:rowOff>
    </xdr:from>
    <xdr:to>
      <xdr:col>14</xdr:col>
      <xdr:colOff>152400</xdr:colOff>
      <xdr:row>358</xdr:row>
      <xdr:rowOff>0</xdr:rowOff>
    </xdr:to>
    <xdr:sp>
      <xdr:nvSpPr>
        <xdr:cNvPr id="214" name="Rectangle 246"/>
        <xdr:cNvSpPr>
          <a:spLocks/>
        </xdr:cNvSpPr>
      </xdr:nvSpPr>
      <xdr:spPr>
        <a:xfrm>
          <a:off x="7229475" y="13605510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358</xdr:row>
      <xdr:rowOff>0</xdr:rowOff>
    </xdr:from>
    <xdr:to>
      <xdr:col>14</xdr:col>
      <xdr:colOff>0</xdr:colOff>
      <xdr:row>358</xdr:row>
      <xdr:rowOff>0</xdr:rowOff>
    </xdr:to>
    <xdr:sp>
      <xdr:nvSpPr>
        <xdr:cNvPr id="215" name="Rectangle 247"/>
        <xdr:cNvSpPr>
          <a:spLocks/>
        </xdr:cNvSpPr>
      </xdr:nvSpPr>
      <xdr:spPr>
        <a:xfrm>
          <a:off x="7191375" y="13605510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358</xdr:row>
      <xdr:rowOff>0</xdr:rowOff>
    </xdr:from>
    <xdr:to>
      <xdr:col>14</xdr:col>
      <xdr:colOff>0</xdr:colOff>
      <xdr:row>358</xdr:row>
      <xdr:rowOff>0</xdr:rowOff>
    </xdr:to>
    <xdr:sp>
      <xdr:nvSpPr>
        <xdr:cNvPr id="216" name="Rectangle 248"/>
        <xdr:cNvSpPr>
          <a:spLocks/>
        </xdr:cNvSpPr>
      </xdr:nvSpPr>
      <xdr:spPr>
        <a:xfrm>
          <a:off x="7134225" y="13605510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358</xdr:row>
      <xdr:rowOff>0</xdr:rowOff>
    </xdr:from>
    <xdr:to>
      <xdr:col>14</xdr:col>
      <xdr:colOff>295275</xdr:colOff>
      <xdr:row>358</xdr:row>
      <xdr:rowOff>0</xdr:rowOff>
    </xdr:to>
    <xdr:sp>
      <xdr:nvSpPr>
        <xdr:cNvPr id="217" name="Rectangle 249"/>
        <xdr:cNvSpPr>
          <a:spLocks/>
        </xdr:cNvSpPr>
      </xdr:nvSpPr>
      <xdr:spPr>
        <a:xfrm>
          <a:off x="7200900" y="13605510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358</xdr:row>
      <xdr:rowOff>0</xdr:rowOff>
    </xdr:from>
    <xdr:to>
      <xdr:col>14</xdr:col>
      <xdr:colOff>390525</xdr:colOff>
      <xdr:row>358</xdr:row>
      <xdr:rowOff>0</xdr:rowOff>
    </xdr:to>
    <xdr:sp>
      <xdr:nvSpPr>
        <xdr:cNvPr id="218" name="Rectangle 250"/>
        <xdr:cNvSpPr>
          <a:spLocks/>
        </xdr:cNvSpPr>
      </xdr:nvSpPr>
      <xdr:spPr>
        <a:xfrm>
          <a:off x="7334250" y="13605510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358</xdr:row>
      <xdr:rowOff>0</xdr:rowOff>
    </xdr:from>
    <xdr:to>
      <xdr:col>14</xdr:col>
      <xdr:colOff>133350</xdr:colOff>
      <xdr:row>358</xdr:row>
      <xdr:rowOff>0</xdr:rowOff>
    </xdr:to>
    <xdr:sp>
      <xdr:nvSpPr>
        <xdr:cNvPr id="219" name="Rectangle 251"/>
        <xdr:cNvSpPr>
          <a:spLocks/>
        </xdr:cNvSpPr>
      </xdr:nvSpPr>
      <xdr:spPr>
        <a:xfrm>
          <a:off x="7277100" y="13605510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365</xdr:row>
      <xdr:rowOff>66675</xdr:rowOff>
    </xdr:from>
    <xdr:to>
      <xdr:col>13</xdr:col>
      <xdr:colOff>942975</xdr:colOff>
      <xdr:row>368</xdr:row>
      <xdr:rowOff>171450</xdr:rowOff>
    </xdr:to>
    <xdr:sp>
      <xdr:nvSpPr>
        <xdr:cNvPr id="220" name="Rectangle 252"/>
        <xdr:cNvSpPr>
          <a:spLocks/>
        </xdr:cNvSpPr>
      </xdr:nvSpPr>
      <xdr:spPr>
        <a:xfrm>
          <a:off x="7029450" y="14070330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369</xdr:row>
      <xdr:rowOff>0</xdr:rowOff>
    </xdr:from>
    <xdr:to>
      <xdr:col>13</xdr:col>
      <xdr:colOff>1028700</xdr:colOff>
      <xdr:row>369</xdr:row>
      <xdr:rowOff>0</xdr:rowOff>
    </xdr:to>
    <xdr:sp>
      <xdr:nvSpPr>
        <xdr:cNvPr id="221" name="Rectangle 253"/>
        <xdr:cNvSpPr>
          <a:spLocks/>
        </xdr:cNvSpPr>
      </xdr:nvSpPr>
      <xdr:spPr>
        <a:xfrm>
          <a:off x="7058025" y="141589125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369</xdr:row>
      <xdr:rowOff>0</xdr:rowOff>
    </xdr:from>
    <xdr:to>
      <xdr:col>14</xdr:col>
      <xdr:colOff>419100</xdr:colOff>
      <xdr:row>369</xdr:row>
      <xdr:rowOff>0</xdr:rowOff>
    </xdr:to>
    <xdr:sp>
      <xdr:nvSpPr>
        <xdr:cNvPr id="222" name="Rectangle 254"/>
        <xdr:cNvSpPr>
          <a:spLocks/>
        </xdr:cNvSpPr>
      </xdr:nvSpPr>
      <xdr:spPr>
        <a:xfrm>
          <a:off x="7467600" y="141589125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369</xdr:row>
      <xdr:rowOff>0</xdr:rowOff>
    </xdr:from>
    <xdr:to>
      <xdr:col>14</xdr:col>
      <xdr:colOff>361950</xdr:colOff>
      <xdr:row>369</xdr:row>
      <xdr:rowOff>0</xdr:rowOff>
    </xdr:to>
    <xdr:sp>
      <xdr:nvSpPr>
        <xdr:cNvPr id="223" name="Rectangle 255"/>
        <xdr:cNvSpPr>
          <a:spLocks/>
        </xdr:cNvSpPr>
      </xdr:nvSpPr>
      <xdr:spPr>
        <a:xfrm>
          <a:off x="7248525" y="141589125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369</xdr:row>
      <xdr:rowOff>0</xdr:rowOff>
    </xdr:from>
    <xdr:to>
      <xdr:col>14</xdr:col>
      <xdr:colOff>247650</xdr:colOff>
      <xdr:row>369</xdr:row>
      <xdr:rowOff>0</xdr:rowOff>
    </xdr:to>
    <xdr:sp>
      <xdr:nvSpPr>
        <xdr:cNvPr id="224" name="Rectangle 256"/>
        <xdr:cNvSpPr>
          <a:spLocks/>
        </xdr:cNvSpPr>
      </xdr:nvSpPr>
      <xdr:spPr>
        <a:xfrm>
          <a:off x="7305675" y="141589125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369</xdr:row>
      <xdr:rowOff>0</xdr:rowOff>
    </xdr:from>
    <xdr:to>
      <xdr:col>14</xdr:col>
      <xdr:colOff>152400</xdr:colOff>
      <xdr:row>369</xdr:row>
      <xdr:rowOff>0</xdr:rowOff>
    </xdr:to>
    <xdr:sp>
      <xdr:nvSpPr>
        <xdr:cNvPr id="225" name="Rectangle 257"/>
        <xdr:cNvSpPr>
          <a:spLocks/>
        </xdr:cNvSpPr>
      </xdr:nvSpPr>
      <xdr:spPr>
        <a:xfrm>
          <a:off x="7229475" y="141589125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369</xdr:row>
      <xdr:rowOff>0</xdr:rowOff>
    </xdr:from>
    <xdr:to>
      <xdr:col>14</xdr:col>
      <xdr:colOff>0</xdr:colOff>
      <xdr:row>369</xdr:row>
      <xdr:rowOff>0</xdr:rowOff>
    </xdr:to>
    <xdr:sp>
      <xdr:nvSpPr>
        <xdr:cNvPr id="226" name="Rectangle 258"/>
        <xdr:cNvSpPr>
          <a:spLocks/>
        </xdr:cNvSpPr>
      </xdr:nvSpPr>
      <xdr:spPr>
        <a:xfrm>
          <a:off x="7191375" y="141589125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369</xdr:row>
      <xdr:rowOff>0</xdr:rowOff>
    </xdr:from>
    <xdr:to>
      <xdr:col>14</xdr:col>
      <xdr:colOff>0</xdr:colOff>
      <xdr:row>369</xdr:row>
      <xdr:rowOff>0</xdr:rowOff>
    </xdr:to>
    <xdr:sp>
      <xdr:nvSpPr>
        <xdr:cNvPr id="227" name="Rectangle 259"/>
        <xdr:cNvSpPr>
          <a:spLocks/>
        </xdr:cNvSpPr>
      </xdr:nvSpPr>
      <xdr:spPr>
        <a:xfrm>
          <a:off x="7134225" y="141589125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369</xdr:row>
      <xdr:rowOff>0</xdr:rowOff>
    </xdr:from>
    <xdr:to>
      <xdr:col>14</xdr:col>
      <xdr:colOff>295275</xdr:colOff>
      <xdr:row>369</xdr:row>
      <xdr:rowOff>0</xdr:rowOff>
    </xdr:to>
    <xdr:sp>
      <xdr:nvSpPr>
        <xdr:cNvPr id="228" name="Rectangle 260"/>
        <xdr:cNvSpPr>
          <a:spLocks/>
        </xdr:cNvSpPr>
      </xdr:nvSpPr>
      <xdr:spPr>
        <a:xfrm>
          <a:off x="7200900" y="141589125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369</xdr:row>
      <xdr:rowOff>0</xdr:rowOff>
    </xdr:from>
    <xdr:to>
      <xdr:col>14</xdr:col>
      <xdr:colOff>390525</xdr:colOff>
      <xdr:row>369</xdr:row>
      <xdr:rowOff>0</xdr:rowOff>
    </xdr:to>
    <xdr:sp>
      <xdr:nvSpPr>
        <xdr:cNvPr id="229" name="Rectangle 261"/>
        <xdr:cNvSpPr>
          <a:spLocks/>
        </xdr:cNvSpPr>
      </xdr:nvSpPr>
      <xdr:spPr>
        <a:xfrm>
          <a:off x="7334250" y="141589125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369</xdr:row>
      <xdr:rowOff>0</xdr:rowOff>
    </xdr:from>
    <xdr:to>
      <xdr:col>14</xdr:col>
      <xdr:colOff>133350</xdr:colOff>
      <xdr:row>369</xdr:row>
      <xdr:rowOff>0</xdr:rowOff>
    </xdr:to>
    <xdr:sp>
      <xdr:nvSpPr>
        <xdr:cNvPr id="230" name="Rectangle 262"/>
        <xdr:cNvSpPr>
          <a:spLocks/>
        </xdr:cNvSpPr>
      </xdr:nvSpPr>
      <xdr:spPr>
        <a:xfrm>
          <a:off x="7277100" y="141589125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378</xdr:row>
      <xdr:rowOff>66675</xdr:rowOff>
    </xdr:from>
    <xdr:to>
      <xdr:col>13</xdr:col>
      <xdr:colOff>942975</xdr:colOff>
      <xdr:row>381</xdr:row>
      <xdr:rowOff>171450</xdr:rowOff>
    </xdr:to>
    <xdr:sp>
      <xdr:nvSpPr>
        <xdr:cNvPr id="231" name="Rectangle 263"/>
        <xdr:cNvSpPr>
          <a:spLocks/>
        </xdr:cNvSpPr>
      </xdr:nvSpPr>
      <xdr:spPr>
        <a:xfrm>
          <a:off x="7029450" y="147723225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428625</xdr:colOff>
      <xdr:row>382</xdr:row>
      <xdr:rowOff>0</xdr:rowOff>
    </xdr:from>
    <xdr:to>
      <xdr:col>13</xdr:col>
      <xdr:colOff>1028700</xdr:colOff>
      <xdr:row>382</xdr:row>
      <xdr:rowOff>0</xdr:rowOff>
    </xdr:to>
    <xdr:sp>
      <xdr:nvSpPr>
        <xdr:cNvPr id="232" name="Rectangle 264"/>
        <xdr:cNvSpPr>
          <a:spLocks/>
        </xdr:cNvSpPr>
      </xdr:nvSpPr>
      <xdr:spPr>
        <a:xfrm>
          <a:off x="7058025" y="148609050"/>
          <a:ext cx="204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12</xdr:col>
      <xdr:colOff>104775</xdr:colOff>
      <xdr:row>382</xdr:row>
      <xdr:rowOff>0</xdr:rowOff>
    </xdr:from>
    <xdr:to>
      <xdr:col>14</xdr:col>
      <xdr:colOff>419100</xdr:colOff>
      <xdr:row>382</xdr:row>
      <xdr:rowOff>0</xdr:rowOff>
    </xdr:to>
    <xdr:sp>
      <xdr:nvSpPr>
        <xdr:cNvPr id="233" name="Rectangle 265"/>
        <xdr:cNvSpPr>
          <a:spLocks/>
        </xdr:cNvSpPr>
      </xdr:nvSpPr>
      <xdr:spPr>
        <a:xfrm>
          <a:off x="7467600" y="148609050"/>
          <a:ext cx="2085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619125</xdr:colOff>
      <xdr:row>382</xdr:row>
      <xdr:rowOff>0</xdr:rowOff>
    </xdr:from>
    <xdr:to>
      <xdr:col>14</xdr:col>
      <xdr:colOff>361950</xdr:colOff>
      <xdr:row>382</xdr:row>
      <xdr:rowOff>0</xdr:rowOff>
    </xdr:to>
    <xdr:sp>
      <xdr:nvSpPr>
        <xdr:cNvPr id="234" name="Rectangle 266"/>
        <xdr:cNvSpPr>
          <a:spLocks/>
        </xdr:cNvSpPr>
      </xdr:nvSpPr>
      <xdr:spPr>
        <a:xfrm>
          <a:off x="7248525" y="148609050"/>
          <a:ext cx="2247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676275</xdr:colOff>
      <xdr:row>382</xdr:row>
      <xdr:rowOff>0</xdr:rowOff>
    </xdr:from>
    <xdr:to>
      <xdr:col>14</xdr:col>
      <xdr:colOff>247650</xdr:colOff>
      <xdr:row>382</xdr:row>
      <xdr:rowOff>0</xdr:rowOff>
    </xdr:to>
    <xdr:sp>
      <xdr:nvSpPr>
        <xdr:cNvPr id="235" name="Rectangle 267"/>
        <xdr:cNvSpPr>
          <a:spLocks/>
        </xdr:cNvSpPr>
      </xdr:nvSpPr>
      <xdr:spPr>
        <a:xfrm>
          <a:off x="7305675" y="148609050"/>
          <a:ext cx="20764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600075</xdr:colOff>
      <xdr:row>382</xdr:row>
      <xdr:rowOff>0</xdr:rowOff>
    </xdr:from>
    <xdr:to>
      <xdr:col>14</xdr:col>
      <xdr:colOff>152400</xdr:colOff>
      <xdr:row>382</xdr:row>
      <xdr:rowOff>0</xdr:rowOff>
    </xdr:to>
    <xdr:sp>
      <xdr:nvSpPr>
        <xdr:cNvPr id="236" name="Rectangle 268"/>
        <xdr:cNvSpPr>
          <a:spLocks/>
        </xdr:cNvSpPr>
      </xdr:nvSpPr>
      <xdr:spPr>
        <a:xfrm>
          <a:off x="7229475" y="148609050"/>
          <a:ext cx="20574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561975</xdr:colOff>
      <xdr:row>382</xdr:row>
      <xdr:rowOff>0</xdr:rowOff>
    </xdr:from>
    <xdr:to>
      <xdr:col>14</xdr:col>
      <xdr:colOff>0</xdr:colOff>
      <xdr:row>382</xdr:row>
      <xdr:rowOff>0</xdr:rowOff>
    </xdr:to>
    <xdr:sp>
      <xdr:nvSpPr>
        <xdr:cNvPr id="237" name="Rectangle 269"/>
        <xdr:cNvSpPr>
          <a:spLocks/>
        </xdr:cNvSpPr>
      </xdr:nvSpPr>
      <xdr:spPr>
        <a:xfrm>
          <a:off x="7191375" y="148609050"/>
          <a:ext cx="19431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504825</xdr:colOff>
      <xdr:row>382</xdr:row>
      <xdr:rowOff>0</xdr:rowOff>
    </xdr:from>
    <xdr:to>
      <xdr:col>14</xdr:col>
      <xdr:colOff>0</xdr:colOff>
      <xdr:row>382</xdr:row>
      <xdr:rowOff>0</xdr:rowOff>
    </xdr:to>
    <xdr:sp>
      <xdr:nvSpPr>
        <xdr:cNvPr id="238" name="Rectangle 270"/>
        <xdr:cNvSpPr>
          <a:spLocks/>
        </xdr:cNvSpPr>
      </xdr:nvSpPr>
      <xdr:spPr>
        <a:xfrm>
          <a:off x="7134225" y="148609050"/>
          <a:ext cx="20002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571500</xdr:colOff>
      <xdr:row>382</xdr:row>
      <xdr:rowOff>0</xdr:rowOff>
    </xdr:from>
    <xdr:to>
      <xdr:col>14</xdr:col>
      <xdr:colOff>295275</xdr:colOff>
      <xdr:row>382</xdr:row>
      <xdr:rowOff>0</xdr:rowOff>
    </xdr:to>
    <xdr:sp>
      <xdr:nvSpPr>
        <xdr:cNvPr id="239" name="Rectangle 271"/>
        <xdr:cNvSpPr>
          <a:spLocks/>
        </xdr:cNvSpPr>
      </xdr:nvSpPr>
      <xdr:spPr>
        <a:xfrm>
          <a:off x="7200900" y="148609050"/>
          <a:ext cx="22288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704850</xdr:colOff>
      <xdr:row>382</xdr:row>
      <xdr:rowOff>0</xdr:rowOff>
    </xdr:from>
    <xdr:to>
      <xdr:col>14</xdr:col>
      <xdr:colOff>390525</xdr:colOff>
      <xdr:row>382</xdr:row>
      <xdr:rowOff>0</xdr:rowOff>
    </xdr:to>
    <xdr:sp>
      <xdr:nvSpPr>
        <xdr:cNvPr id="240" name="Rectangle 272"/>
        <xdr:cNvSpPr>
          <a:spLocks/>
        </xdr:cNvSpPr>
      </xdr:nvSpPr>
      <xdr:spPr>
        <a:xfrm>
          <a:off x="7334250" y="148609050"/>
          <a:ext cx="2190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647700</xdr:colOff>
      <xdr:row>382</xdr:row>
      <xdr:rowOff>0</xdr:rowOff>
    </xdr:from>
    <xdr:to>
      <xdr:col>14</xdr:col>
      <xdr:colOff>133350</xdr:colOff>
      <xdr:row>382</xdr:row>
      <xdr:rowOff>0</xdr:rowOff>
    </xdr:to>
    <xdr:sp>
      <xdr:nvSpPr>
        <xdr:cNvPr id="241" name="Rectangle 273"/>
        <xdr:cNvSpPr>
          <a:spLocks/>
        </xdr:cNvSpPr>
      </xdr:nvSpPr>
      <xdr:spPr>
        <a:xfrm>
          <a:off x="7277100" y="148609050"/>
          <a:ext cx="19907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2  (เมษายน -  มิถุนายน)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 งวดที่  3  (กรกฎาคม -  กันยายน)</a:t>
          </a:r>
        </a:p>
      </xdr:txBody>
    </xdr:sp>
    <xdr:clientData/>
  </xdr:twoCellAnchor>
  <xdr:twoCellAnchor>
    <xdr:from>
      <xdr:col>11</xdr:col>
      <xdr:colOff>409575</xdr:colOff>
      <xdr:row>397</xdr:row>
      <xdr:rowOff>114300</xdr:rowOff>
    </xdr:from>
    <xdr:to>
      <xdr:col>13</xdr:col>
      <xdr:colOff>942975</xdr:colOff>
      <xdr:row>400</xdr:row>
      <xdr:rowOff>228600</xdr:rowOff>
    </xdr:to>
    <xdr:sp>
      <xdr:nvSpPr>
        <xdr:cNvPr id="242" name="Rectangle 274"/>
        <xdr:cNvSpPr>
          <a:spLocks/>
        </xdr:cNvSpPr>
      </xdr:nvSpPr>
      <xdr:spPr>
        <a:xfrm>
          <a:off x="7038975" y="154724100"/>
          <a:ext cx="19812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422</xdr:row>
      <xdr:rowOff>66675</xdr:rowOff>
    </xdr:from>
    <xdr:to>
      <xdr:col>13</xdr:col>
      <xdr:colOff>942975</xdr:colOff>
      <xdr:row>425</xdr:row>
      <xdr:rowOff>171450</xdr:rowOff>
    </xdr:to>
    <xdr:sp>
      <xdr:nvSpPr>
        <xdr:cNvPr id="243" name="Rectangle 275"/>
        <xdr:cNvSpPr>
          <a:spLocks/>
        </xdr:cNvSpPr>
      </xdr:nvSpPr>
      <xdr:spPr>
        <a:xfrm>
          <a:off x="7029450" y="16171545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  <xdr:twoCellAnchor>
    <xdr:from>
      <xdr:col>11</xdr:col>
      <xdr:colOff>400050</xdr:colOff>
      <xdr:row>440</xdr:row>
      <xdr:rowOff>66675</xdr:rowOff>
    </xdr:from>
    <xdr:to>
      <xdr:col>13</xdr:col>
      <xdr:colOff>942975</xdr:colOff>
      <xdr:row>443</xdr:row>
      <xdr:rowOff>171450</xdr:rowOff>
    </xdr:to>
    <xdr:sp>
      <xdr:nvSpPr>
        <xdr:cNvPr id="244" name="Rectangle 276"/>
        <xdr:cNvSpPr>
          <a:spLocks/>
        </xdr:cNvSpPr>
      </xdr:nvSpPr>
      <xdr:spPr>
        <a:xfrm>
          <a:off x="7029450" y="168763950"/>
          <a:ext cx="19907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1  (ตุลาคม - มีนาคม)
  </a:t>
          </a:r>
          <a:r>
            <a:rPr lang="en-US" cap="none" sz="1400" b="0" i="0" u="none" baseline="0"/>
            <a:t>£</a:t>
          </a:r>
          <a:r>
            <a:rPr lang="en-US" cap="none" sz="1400" b="0" i="0" u="none" baseline="0"/>
            <a:t>   งวดที่  2  (เมษายน -  มิถุนายน)
  </a:t>
          </a:r>
          <a:r>
            <a:rPr lang="en-US" cap="none" sz="1400" b="0" i="0" u="none" baseline="0"/>
            <a:t>R</a:t>
          </a:r>
          <a:r>
            <a:rPr lang="en-US" cap="none" sz="1400" b="0" i="0" u="none" baseline="0"/>
            <a:t>   งวดที่  3  (กรกฎาคม -  กันยายน)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524"/>
  <sheetViews>
    <sheetView workbookViewId="0" topLeftCell="C1">
      <selection activeCell="S3" sqref="S3"/>
    </sheetView>
  </sheetViews>
  <sheetFormatPr defaultColWidth="9.140625" defaultRowHeight="12.75"/>
  <cols>
    <col min="1" max="1" width="6.7109375" style="0" customWidth="1"/>
    <col min="2" max="2" width="31.140625" style="0" customWidth="1"/>
    <col min="3" max="3" width="12.42187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41" t="s">
        <v>175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41" t="s">
        <v>142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42" t="s">
        <v>174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25" t="s">
        <v>154</v>
      </c>
      <c r="B5" s="238" t="s">
        <v>143</v>
      </c>
      <c r="C5" s="225" t="s">
        <v>144</v>
      </c>
      <c r="D5" s="229" t="s">
        <v>145</v>
      </c>
      <c r="E5" s="225" t="s">
        <v>155</v>
      </c>
      <c r="F5" s="232" t="s">
        <v>146</v>
      </c>
      <c r="G5" s="234" t="s">
        <v>147</v>
      </c>
      <c r="H5" s="235"/>
      <c r="I5" s="235"/>
      <c r="J5" s="235"/>
      <c r="K5" s="236"/>
      <c r="L5" s="237" t="s">
        <v>148</v>
      </c>
      <c r="M5" s="225" t="s">
        <v>149</v>
      </c>
      <c r="N5" s="227" t="s">
        <v>150</v>
      </c>
      <c r="O5" s="229" t="s">
        <v>156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26"/>
      <c r="B6" s="239"/>
      <c r="C6" s="230"/>
      <c r="D6" s="230"/>
      <c r="E6" s="231"/>
      <c r="F6" s="233"/>
      <c r="G6" s="17">
        <v>1</v>
      </c>
      <c r="H6" s="17">
        <v>2</v>
      </c>
      <c r="I6" s="17">
        <v>3</v>
      </c>
      <c r="J6" s="17">
        <v>4</v>
      </c>
      <c r="K6" s="18">
        <v>5</v>
      </c>
      <c r="L6" s="226"/>
      <c r="M6" s="226"/>
      <c r="N6" s="228"/>
      <c r="O6" s="23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20"/>
      <c r="B7" s="74" t="s">
        <v>165</v>
      </c>
      <c r="C7" s="21"/>
      <c r="D7" s="21"/>
      <c r="E7" s="22"/>
      <c r="F7" s="23"/>
      <c r="G7" s="17"/>
      <c r="H7" s="17"/>
      <c r="I7" s="17"/>
      <c r="J7" s="17"/>
      <c r="K7" s="23"/>
      <c r="L7" s="24"/>
      <c r="M7" s="25"/>
      <c r="N7" s="19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26" t="s">
        <v>11</v>
      </c>
      <c r="B8" s="29" t="s">
        <v>166</v>
      </c>
      <c r="C8" s="23" t="s">
        <v>159</v>
      </c>
      <c r="D8" s="23" t="s">
        <v>138</v>
      </c>
      <c r="E8" s="28">
        <v>80000</v>
      </c>
      <c r="F8" s="23" t="s">
        <v>177</v>
      </c>
      <c r="G8" s="23" t="s">
        <v>141</v>
      </c>
      <c r="H8" s="29"/>
      <c r="I8" s="23"/>
      <c r="J8" s="23"/>
      <c r="K8" s="23"/>
      <c r="L8" s="28">
        <v>0</v>
      </c>
      <c r="M8" s="28">
        <f>E8-L8</f>
        <v>80000</v>
      </c>
      <c r="N8" s="30"/>
      <c r="O8" s="3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26"/>
      <c r="B9" s="75" t="s">
        <v>157</v>
      </c>
      <c r="C9" s="23"/>
      <c r="D9" s="23"/>
      <c r="E9" s="28"/>
      <c r="F9" s="23"/>
      <c r="G9" s="29"/>
      <c r="H9" s="29"/>
      <c r="I9" s="23"/>
      <c r="J9" s="23"/>
      <c r="K9" s="23"/>
      <c r="L9" s="28"/>
      <c r="M9" s="28"/>
      <c r="N9" s="30"/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26" t="s">
        <v>140</v>
      </c>
      <c r="B10" s="29" t="s">
        <v>158</v>
      </c>
      <c r="C10" s="23" t="s">
        <v>159</v>
      </c>
      <c r="D10" s="23" t="s">
        <v>138</v>
      </c>
      <c r="E10" s="28">
        <v>120000</v>
      </c>
      <c r="F10" s="23" t="s">
        <v>177</v>
      </c>
      <c r="G10" s="23"/>
      <c r="H10" s="29"/>
      <c r="I10" s="23"/>
      <c r="J10" s="23"/>
      <c r="K10" s="23" t="s">
        <v>141</v>
      </c>
      <c r="L10" s="28">
        <v>42910</v>
      </c>
      <c r="M10" s="28">
        <f aca="true" t="shared" si="0" ref="M10:M17">E10-L10</f>
        <v>77090</v>
      </c>
      <c r="N10" s="33"/>
      <c r="O10" s="3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26" t="s">
        <v>12</v>
      </c>
      <c r="B11" s="92" t="s">
        <v>158</v>
      </c>
      <c r="C11" s="23" t="s">
        <v>160</v>
      </c>
      <c r="D11" s="23" t="s">
        <v>138</v>
      </c>
      <c r="E11" s="28">
        <v>30000</v>
      </c>
      <c r="F11" s="23" t="s">
        <v>177</v>
      </c>
      <c r="G11" s="23"/>
      <c r="H11" s="29"/>
      <c r="I11" s="23"/>
      <c r="J11" s="29"/>
      <c r="K11" s="23" t="s">
        <v>141</v>
      </c>
      <c r="L11" s="28">
        <v>21600</v>
      </c>
      <c r="M11" s="28">
        <f t="shared" si="0"/>
        <v>8400</v>
      </c>
      <c r="N11" s="33"/>
      <c r="O11" s="3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26" t="s">
        <v>13</v>
      </c>
      <c r="B12" s="92" t="s">
        <v>158</v>
      </c>
      <c r="C12" s="35" t="s">
        <v>159</v>
      </c>
      <c r="D12" s="35" t="s">
        <v>138</v>
      </c>
      <c r="E12" s="36">
        <v>40000</v>
      </c>
      <c r="F12" s="23" t="s">
        <v>177</v>
      </c>
      <c r="G12" s="23"/>
      <c r="H12" s="27"/>
      <c r="I12" s="37"/>
      <c r="J12" s="27"/>
      <c r="K12" s="23" t="s">
        <v>141</v>
      </c>
      <c r="L12" s="36">
        <v>1295</v>
      </c>
      <c r="M12" s="36">
        <f t="shared" si="0"/>
        <v>38705</v>
      </c>
      <c r="N12" s="38"/>
      <c r="O12" s="3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26" t="s">
        <v>14</v>
      </c>
      <c r="B13" s="92" t="s">
        <v>158</v>
      </c>
      <c r="C13" s="23" t="s">
        <v>162</v>
      </c>
      <c r="D13" s="23" t="s">
        <v>138</v>
      </c>
      <c r="E13" s="28">
        <v>30000</v>
      </c>
      <c r="F13" s="23" t="s">
        <v>177</v>
      </c>
      <c r="G13" s="23"/>
      <c r="H13" s="29"/>
      <c r="I13" s="23"/>
      <c r="J13" s="29"/>
      <c r="K13" s="23" t="s">
        <v>141</v>
      </c>
      <c r="L13" s="28">
        <v>6300</v>
      </c>
      <c r="M13" s="28">
        <f t="shared" si="0"/>
        <v>23700</v>
      </c>
      <c r="N13" s="30"/>
      <c r="O13" s="3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26" t="s">
        <v>15</v>
      </c>
      <c r="B14" s="92" t="s">
        <v>158</v>
      </c>
      <c r="C14" s="35" t="s">
        <v>0</v>
      </c>
      <c r="D14" s="35" t="s">
        <v>138</v>
      </c>
      <c r="E14" s="36">
        <v>45000</v>
      </c>
      <c r="F14" s="23" t="s">
        <v>177</v>
      </c>
      <c r="G14" s="23"/>
      <c r="H14" s="23"/>
      <c r="I14" s="23"/>
      <c r="J14" s="23"/>
      <c r="K14" s="23" t="s">
        <v>141</v>
      </c>
      <c r="L14" s="28">
        <v>13200</v>
      </c>
      <c r="M14" s="36">
        <f t="shared" si="0"/>
        <v>31800</v>
      </c>
      <c r="N14" s="39"/>
      <c r="O14" s="3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26" t="s">
        <v>3</v>
      </c>
      <c r="B15" s="92" t="s">
        <v>158</v>
      </c>
      <c r="C15" s="23" t="s">
        <v>161</v>
      </c>
      <c r="D15" s="23" t="s">
        <v>138</v>
      </c>
      <c r="E15" s="28">
        <v>100000</v>
      </c>
      <c r="F15" s="23" t="s">
        <v>178</v>
      </c>
      <c r="G15" s="11"/>
      <c r="H15" s="29"/>
      <c r="I15" s="23"/>
      <c r="J15" s="29"/>
      <c r="K15" s="23" t="s">
        <v>141</v>
      </c>
      <c r="L15" s="28">
        <v>7383</v>
      </c>
      <c r="M15" s="28">
        <f t="shared" si="0"/>
        <v>92617</v>
      </c>
      <c r="N15" s="33"/>
      <c r="O15" s="3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26" t="s">
        <v>4</v>
      </c>
      <c r="B16" s="92" t="s">
        <v>158</v>
      </c>
      <c r="C16" s="35" t="s">
        <v>0</v>
      </c>
      <c r="D16" s="23" t="s">
        <v>138</v>
      </c>
      <c r="E16" s="36">
        <v>15000</v>
      </c>
      <c r="F16" s="23" t="s">
        <v>177</v>
      </c>
      <c r="G16" s="23" t="s">
        <v>141</v>
      </c>
      <c r="H16" s="27"/>
      <c r="I16" s="23"/>
      <c r="J16" s="27"/>
      <c r="K16" s="27"/>
      <c r="L16" s="28">
        <v>0</v>
      </c>
      <c r="M16" s="36">
        <f t="shared" si="0"/>
        <v>15000</v>
      </c>
      <c r="N16" s="38"/>
      <c r="O16" s="3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3.5">
      <c r="A17" s="44" t="s">
        <v>5</v>
      </c>
      <c r="B17" s="76" t="s">
        <v>163</v>
      </c>
      <c r="C17" s="43" t="s">
        <v>159</v>
      </c>
      <c r="D17" s="43" t="s">
        <v>138</v>
      </c>
      <c r="E17" s="46">
        <v>40000</v>
      </c>
      <c r="F17" s="23" t="s">
        <v>177</v>
      </c>
      <c r="G17" s="43"/>
      <c r="H17" s="43"/>
      <c r="I17" s="58"/>
      <c r="J17" s="43"/>
      <c r="K17" s="43" t="s">
        <v>141</v>
      </c>
      <c r="L17" s="46">
        <v>2073</v>
      </c>
      <c r="M17" s="46">
        <f t="shared" si="0"/>
        <v>37927</v>
      </c>
      <c r="N17" s="33"/>
      <c r="O17" s="11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40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40"/>
      <c r="B20" s="4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40"/>
      <c r="B21" s="41" t="s">
        <v>151</v>
      </c>
      <c r="C21" s="223" t="s">
        <v>167</v>
      </c>
      <c r="D21" s="223"/>
      <c r="E21" s="224"/>
      <c r="F21" s="223"/>
      <c r="G21" s="223"/>
      <c r="H21" s="223"/>
      <c r="I21" s="223"/>
      <c r="J21" s="223"/>
      <c r="K21" s="223"/>
      <c r="L21" s="223"/>
      <c r="M21" s="224"/>
      <c r="N21" s="224"/>
      <c r="O21" s="2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40"/>
      <c r="B22" s="40" t="s">
        <v>152</v>
      </c>
      <c r="C22" s="223" t="s">
        <v>119</v>
      </c>
      <c r="D22" s="223"/>
      <c r="E22" s="224"/>
      <c r="F22" s="223"/>
      <c r="G22" s="223"/>
      <c r="H22" s="223" t="s">
        <v>171</v>
      </c>
      <c r="I22" s="224"/>
      <c r="J22" s="224"/>
      <c r="K22" s="224"/>
      <c r="L22" s="224"/>
      <c r="M22" s="224"/>
      <c r="N22" s="224"/>
      <c r="O22" s="2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40"/>
      <c r="B23" s="40"/>
      <c r="C23" s="114"/>
      <c r="D23" s="114"/>
      <c r="E23" s="115"/>
      <c r="F23" s="114"/>
      <c r="G23" s="114"/>
      <c r="H23" s="114"/>
      <c r="I23" s="115"/>
      <c r="J23" s="115"/>
      <c r="K23" s="115"/>
      <c r="L23" s="115"/>
      <c r="M23" s="115"/>
      <c r="N23" s="115"/>
      <c r="O23" s="1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20" t="s">
        <v>153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41" t="s">
        <v>176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41" t="s">
        <v>142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42" t="s">
        <v>174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25" t="s">
        <v>154</v>
      </c>
      <c r="B28" s="229" t="s">
        <v>143</v>
      </c>
      <c r="C28" s="225" t="s">
        <v>144</v>
      </c>
      <c r="D28" s="229" t="s">
        <v>145</v>
      </c>
      <c r="E28" s="225" t="s">
        <v>155</v>
      </c>
      <c r="F28" s="232" t="s">
        <v>146</v>
      </c>
      <c r="G28" s="234" t="s">
        <v>147</v>
      </c>
      <c r="H28" s="235"/>
      <c r="I28" s="235"/>
      <c r="J28" s="235"/>
      <c r="K28" s="236"/>
      <c r="L28" s="237" t="s">
        <v>148</v>
      </c>
      <c r="M28" s="225" t="s">
        <v>149</v>
      </c>
      <c r="N28" s="227" t="s">
        <v>150</v>
      </c>
      <c r="O28" s="229" t="s">
        <v>156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26"/>
      <c r="B29" s="230"/>
      <c r="C29" s="230"/>
      <c r="D29" s="230"/>
      <c r="E29" s="226"/>
      <c r="F29" s="233"/>
      <c r="G29" s="17">
        <v>1</v>
      </c>
      <c r="H29" s="17">
        <v>2</v>
      </c>
      <c r="I29" s="17">
        <v>3</v>
      </c>
      <c r="J29" s="17">
        <v>4</v>
      </c>
      <c r="K29" s="18">
        <v>5</v>
      </c>
      <c r="L29" s="226"/>
      <c r="M29" s="226"/>
      <c r="N29" s="228"/>
      <c r="O29" s="23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87">
      <c r="A30" s="20"/>
      <c r="B30" s="78" t="s">
        <v>170</v>
      </c>
      <c r="C30" s="21"/>
      <c r="D30" s="21"/>
      <c r="E30" s="25"/>
      <c r="F30" s="77"/>
      <c r="G30" s="11"/>
      <c r="H30" s="17"/>
      <c r="I30" s="17"/>
      <c r="J30" s="17"/>
      <c r="K30" s="43"/>
      <c r="L30" s="24"/>
      <c r="M30" s="25"/>
      <c r="N30" s="19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3.5">
      <c r="A31" s="44" t="s">
        <v>6</v>
      </c>
      <c r="B31" s="45" t="s">
        <v>179</v>
      </c>
      <c r="C31" s="43" t="s">
        <v>159</v>
      </c>
      <c r="D31" s="43" t="s">
        <v>138</v>
      </c>
      <c r="E31" s="46">
        <v>3000</v>
      </c>
      <c r="F31" s="43" t="s">
        <v>180</v>
      </c>
      <c r="G31" s="43" t="s">
        <v>141</v>
      </c>
      <c r="H31" s="43"/>
      <c r="I31" s="43"/>
      <c r="J31" s="43"/>
      <c r="K31" s="43"/>
      <c r="L31" s="47">
        <v>0</v>
      </c>
      <c r="M31" s="47">
        <f>E31-L31</f>
        <v>3000</v>
      </c>
      <c r="N31" s="33"/>
      <c r="O31" s="3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0.5">
      <c r="A32" s="44" t="s">
        <v>7</v>
      </c>
      <c r="B32" s="51" t="s">
        <v>181</v>
      </c>
      <c r="C32" s="43" t="s">
        <v>159</v>
      </c>
      <c r="D32" s="43" t="s">
        <v>138</v>
      </c>
      <c r="E32" s="46">
        <v>350000</v>
      </c>
      <c r="F32" s="52" t="s">
        <v>182</v>
      </c>
      <c r="G32" s="29"/>
      <c r="H32" s="29"/>
      <c r="I32" s="23"/>
      <c r="J32" s="29"/>
      <c r="K32" s="43" t="s">
        <v>141</v>
      </c>
      <c r="L32" s="49">
        <v>346609.26</v>
      </c>
      <c r="M32" s="49">
        <f>E32-L32</f>
        <v>3390.7399999999907</v>
      </c>
      <c r="N32" s="50"/>
      <c r="O32" s="1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5.25">
      <c r="A33" s="44" t="s">
        <v>8</v>
      </c>
      <c r="B33" s="51" t="s">
        <v>183</v>
      </c>
      <c r="C33" s="43" t="s">
        <v>159</v>
      </c>
      <c r="D33" s="43" t="s">
        <v>138</v>
      </c>
      <c r="E33" s="49">
        <v>3000</v>
      </c>
      <c r="F33" s="43" t="s">
        <v>180</v>
      </c>
      <c r="H33" s="60"/>
      <c r="I33" s="150"/>
      <c r="J33" s="60"/>
      <c r="K33" s="43" t="s">
        <v>141</v>
      </c>
      <c r="L33" s="49">
        <v>1000</v>
      </c>
      <c r="M33" s="49">
        <f aca="true" t="shared" si="1" ref="M33:M38">E33-L33</f>
        <v>2000</v>
      </c>
      <c r="N33" s="33"/>
      <c r="O33" s="3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4">
      <c r="A34" s="44" t="s">
        <v>9</v>
      </c>
      <c r="B34" s="29" t="s">
        <v>184</v>
      </c>
      <c r="C34" s="23" t="s">
        <v>159</v>
      </c>
      <c r="D34" s="23" t="s">
        <v>138</v>
      </c>
      <c r="E34" s="28">
        <v>5000</v>
      </c>
      <c r="F34" s="43" t="s">
        <v>185</v>
      </c>
      <c r="G34" s="43" t="s">
        <v>141</v>
      </c>
      <c r="H34" s="29"/>
      <c r="I34" s="23"/>
      <c r="J34" s="29"/>
      <c r="K34" s="23"/>
      <c r="L34" s="28">
        <v>0</v>
      </c>
      <c r="M34" s="28">
        <f t="shared" si="1"/>
        <v>5000</v>
      </c>
      <c r="N34" s="33"/>
      <c r="O34" s="3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4">
      <c r="A35" s="44" t="s">
        <v>16</v>
      </c>
      <c r="B35" s="29" t="s">
        <v>186</v>
      </c>
      <c r="C35" s="23" t="s">
        <v>159</v>
      </c>
      <c r="D35" s="23" t="s">
        <v>138</v>
      </c>
      <c r="E35" s="28">
        <v>15000</v>
      </c>
      <c r="F35" s="43" t="s">
        <v>187</v>
      </c>
      <c r="G35" s="43" t="s">
        <v>141</v>
      </c>
      <c r="H35" s="29"/>
      <c r="I35" s="23"/>
      <c r="J35" s="29"/>
      <c r="K35" s="23"/>
      <c r="L35" s="28">
        <v>0</v>
      </c>
      <c r="M35" s="28">
        <f t="shared" si="1"/>
        <v>15000</v>
      </c>
      <c r="N35" s="33"/>
      <c r="O35" s="3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65.25">
      <c r="A36" s="44" t="s">
        <v>17</v>
      </c>
      <c r="B36" s="57" t="s">
        <v>188</v>
      </c>
      <c r="C36" s="43" t="s">
        <v>160</v>
      </c>
      <c r="D36" s="43" t="s">
        <v>138</v>
      </c>
      <c r="E36" s="46">
        <v>20000</v>
      </c>
      <c r="F36" s="43" t="s">
        <v>189</v>
      </c>
      <c r="G36" s="43" t="s">
        <v>141</v>
      </c>
      <c r="H36" s="43"/>
      <c r="I36" s="43"/>
      <c r="J36" s="43"/>
      <c r="K36" s="43"/>
      <c r="L36" s="47">
        <v>0</v>
      </c>
      <c r="M36" s="49">
        <f t="shared" si="1"/>
        <v>20000</v>
      </c>
      <c r="N36" s="33"/>
      <c r="O36" s="3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44" t="s">
        <v>18</v>
      </c>
      <c r="B37" s="57" t="s">
        <v>190</v>
      </c>
      <c r="C37" s="43" t="s">
        <v>159</v>
      </c>
      <c r="D37" s="43" t="s">
        <v>138</v>
      </c>
      <c r="E37" s="46">
        <v>50000</v>
      </c>
      <c r="F37" s="52" t="s">
        <v>191</v>
      </c>
      <c r="H37" s="43"/>
      <c r="I37" s="43"/>
      <c r="J37" s="43"/>
      <c r="K37" s="43" t="s">
        <v>141</v>
      </c>
      <c r="L37" s="47">
        <v>29935</v>
      </c>
      <c r="M37" s="49">
        <f>E37-L37</f>
        <v>20065</v>
      </c>
      <c r="N37" s="33"/>
      <c r="O37" s="3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44" t="s">
        <v>19</v>
      </c>
      <c r="B38" s="57" t="s">
        <v>192</v>
      </c>
      <c r="C38" s="43" t="s">
        <v>159</v>
      </c>
      <c r="D38" s="43" t="s">
        <v>138</v>
      </c>
      <c r="E38" s="46">
        <v>40000</v>
      </c>
      <c r="F38" s="52" t="s">
        <v>193</v>
      </c>
      <c r="G38" s="43" t="s">
        <v>141</v>
      </c>
      <c r="H38" s="43"/>
      <c r="I38" s="43"/>
      <c r="J38" s="43"/>
      <c r="K38" s="43"/>
      <c r="L38" s="47">
        <v>0</v>
      </c>
      <c r="M38" s="49">
        <f t="shared" si="1"/>
        <v>40000</v>
      </c>
      <c r="N38" s="33"/>
      <c r="O38" s="3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113"/>
      <c r="B39" s="120"/>
      <c r="C39" s="63"/>
      <c r="D39" s="63"/>
      <c r="E39" s="64"/>
      <c r="F39" s="85"/>
      <c r="G39" s="63"/>
      <c r="H39" s="63"/>
      <c r="I39" s="63"/>
      <c r="J39" s="63"/>
      <c r="K39" s="63"/>
      <c r="L39" s="109"/>
      <c r="M39" s="148"/>
      <c r="N39" s="55"/>
      <c r="O39" s="4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40"/>
      <c r="B40" s="41" t="s">
        <v>151</v>
      </c>
      <c r="C40" s="223" t="s">
        <v>167</v>
      </c>
      <c r="D40" s="223"/>
      <c r="E40" s="224"/>
      <c r="F40" s="223"/>
      <c r="G40" s="223"/>
      <c r="H40" s="223"/>
      <c r="I40" s="223"/>
      <c r="J40" s="223"/>
      <c r="K40" s="223"/>
      <c r="L40" s="223"/>
      <c r="M40" s="224"/>
      <c r="N40" s="224"/>
      <c r="O40" s="2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40"/>
      <c r="B41" s="40" t="s">
        <v>152</v>
      </c>
      <c r="C41" s="223" t="s">
        <v>119</v>
      </c>
      <c r="D41" s="223"/>
      <c r="E41" s="224"/>
      <c r="F41" s="223"/>
      <c r="G41" s="223"/>
      <c r="H41" s="223" t="s">
        <v>171</v>
      </c>
      <c r="I41" s="224"/>
      <c r="J41" s="224"/>
      <c r="K41" s="224"/>
      <c r="L41" s="224"/>
      <c r="M41" s="224"/>
      <c r="N41" s="224"/>
      <c r="O41" s="2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220" t="s">
        <v>153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241" t="s">
        <v>175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241" t="s">
        <v>142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42" t="s">
        <v>174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25" t="s">
        <v>154</v>
      </c>
      <c r="B46" s="229" t="s">
        <v>143</v>
      </c>
      <c r="C46" s="225" t="s">
        <v>144</v>
      </c>
      <c r="D46" s="229" t="s">
        <v>145</v>
      </c>
      <c r="E46" s="225" t="s">
        <v>155</v>
      </c>
      <c r="F46" s="232" t="s">
        <v>146</v>
      </c>
      <c r="G46" s="234" t="s">
        <v>147</v>
      </c>
      <c r="H46" s="235"/>
      <c r="I46" s="235"/>
      <c r="J46" s="235"/>
      <c r="K46" s="236"/>
      <c r="L46" s="237" t="s">
        <v>148</v>
      </c>
      <c r="M46" s="225" t="s">
        <v>149</v>
      </c>
      <c r="N46" s="227" t="s">
        <v>150</v>
      </c>
      <c r="O46" s="229" t="s">
        <v>156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26"/>
      <c r="B47" s="230"/>
      <c r="C47" s="230"/>
      <c r="D47" s="230"/>
      <c r="E47" s="226"/>
      <c r="F47" s="233"/>
      <c r="G47" s="17">
        <v>1</v>
      </c>
      <c r="H47" s="17">
        <v>2</v>
      </c>
      <c r="I47" s="17">
        <v>3</v>
      </c>
      <c r="J47" s="17">
        <v>4</v>
      </c>
      <c r="K47" s="18">
        <v>5</v>
      </c>
      <c r="L47" s="226"/>
      <c r="M47" s="226"/>
      <c r="N47" s="228"/>
      <c r="O47" s="23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44" t="s">
        <v>10</v>
      </c>
      <c r="B48" s="45" t="s">
        <v>194</v>
      </c>
      <c r="C48" s="43" t="s">
        <v>162</v>
      </c>
      <c r="D48" s="43" t="s">
        <v>138</v>
      </c>
      <c r="E48" s="47">
        <v>20000</v>
      </c>
      <c r="F48" s="80">
        <v>20210</v>
      </c>
      <c r="G48" s="43" t="s">
        <v>141</v>
      </c>
      <c r="H48" s="43"/>
      <c r="I48" s="37"/>
      <c r="J48" s="43"/>
      <c r="K48" s="43"/>
      <c r="L48" s="56">
        <v>0</v>
      </c>
      <c r="M48" s="47">
        <f>E48-L48</f>
        <v>20000</v>
      </c>
      <c r="N48" s="33"/>
      <c r="O48" s="3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3.25">
      <c r="A49" s="44" t="s">
        <v>20</v>
      </c>
      <c r="B49" s="45" t="s">
        <v>195</v>
      </c>
      <c r="C49" s="43" t="s">
        <v>162</v>
      </c>
      <c r="D49" s="43" t="s">
        <v>138</v>
      </c>
      <c r="E49" s="47">
        <v>20000</v>
      </c>
      <c r="F49" s="80">
        <v>20090</v>
      </c>
      <c r="G49" s="43"/>
      <c r="H49" s="43"/>
      <c r="I49" s="43"/>
      <c r="J49" s="37"/>
      <c r="K49" s="43" t="s">
        <v>141</v>
      </c>
      <c r="L49" s="61">
        <v>19859</v>
      </c>
      <c r="M49" s="47">
        <f>E49-L49</f>
        <v>141</v>
      </c>
      <c r="N49" s="33"/>
      <c r="O49" s="5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44"/>
      <c r="B50" s="155" t="s">
        <v>196</v>
      </c>
      <c r="C50" s="43"/>
      <c r="D50" s="43"/>
      <c r="E50" s="47"/>
      <c r="F50" s="43"/>
      <c r="G50" s="43"/>
      <c r="H50" s="43"/>
      <c r="I50" s="43"/>
      <c r="J50" s="43"/>
      <c r="K50" s="43"/>
      <c r="L50" s="47"/>
      <c r="M50" s="47"/>
      <c r="N50" s="33"/>
      <c r="O50" s="3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44" t="s">
        <v>21</v>
      </c>
      <c r="B51" s="59" t="s">
        <v>197</v>
      </c>
      <c r="C51" s="43" t="s">
        <v>162</v>
      </c>
      <c r="D51" s="43" t="s">
        <v>138</v>
      </c>
      <c r="E51" s="47">
        <v>185640</v>
      </c>
      <c r="F51" s="43" t="s">
        <v>198</v>
      </c>
      <c r="G51" s="43"/>
      <c r="H51" s="11"/>
      <c r="I51" s="37"/>
      <c r="J51" s="60"/>
      <c r="K51" s="43" t="s">
        <v>141</v>
      </c>
      <c r="L51" s="61">
        <v>100000</v>
      </c>
      <c r="M51" s="47">
        <f>E51-L51</f>
        <v>85640</v>
      </c>
      <c r="N51" s="33"/>
      <c r="O51" s="3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44" t="s">
        <v>22</v>
      </c>
      <c r="B52" s="59" t="s">
        <v>199</v>
      </c>
      <c r="C52" s="43" t="s">
        <v>162</v>
      </c>
      <c r="D52" s="43" t="s">
        <v>138</v>
      </c>
      <c r="E52" s="47">
        <v>510</v>
      </c>
      <c r="F52" s="43" t="s">
        <v>198</v>
      </c>
      <c r="G52" s="43" t="s">
        <v>141</v>
      </c>
      <c r="H52" s="60"/>
      <c r="I52" s="53"/>
      <c r="J52" s="60"/>
      <c r="L52" s="56">
        <v>0</v>
      </c>
      <c r="M52" s="47">
        <f>E52-L52</f>
        <v>510</v>
      </c>
      <c r="N52" s="33"/>
      <c r="O52" s="8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3.25">
      <c r="A53" s="44" t="s">
        <v>23</v>
      </c>
      <c r="B53" s="59" t="s">
        <v>200</v>
      </c>
      <c r="C53" s="43" t="s">
        <v>162</v>
      </c>
      <c r="D53" s="43" t="s">
        <v>138</v>
      </c>
      <c r="E53" s="47">
        <v>50600</v>
      </c>
      <c r="F53" s="43" t="s">
        <v>198</v>
      </c>
      <c r="H53" s="29"/>
      <c r="I53" s="34"/>
      <c r="J53" s="29"/>
      <c r="K53" s="43" t="s">
        <v>141</v>
      </c>
      <c r="L53" s="61">
        <v>35300</v>
      </c>
      <c r="M53" s="47">
        <f aca="true" t="shared" si="2" ref="M53:M58">E53-L53</f>
        <v>15300</v>
      </c>
      <c r="N53" s="33"/>
      <c r="O53" s="3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44" t="s">
        <v>24</v>
      </c>
      <c r="B54" s="45" t="s">
        <v>201</v>
      </c>
      <c r="C54" s="43" t="s">
        <v>162</v>
      </c>
      <c r="D54" s="43" t="s">
        <v>138</v>
      </c>
      <c r="E54" s="47">
        <v>9000</v>
      </c>
      <c r="F54" s="43" t="s">
        <v>198</v>
      </c>
      <c r="G54" s="43" t="s">
        <v>141</v>
      </c>
      <c r="H54" s="37"/>
      <c r="I54" s="34"/>
      <c r="J54" s="43"/>
      <c r="L54" s="56">
        <v>0</v>
      </c>
      <c r="M54" s="47">
        <f t="shared" si="2"/>
        <v>9000</v>
      </c>
      <c r="N54" s="33"/>
      <c r="O54" s="5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44" t="s">
        <v>25</v>
      </c>
      <c r="B55" s="45" t="s">
        <v>202</v>
      </c>
      <c r="C55" s="43" t="s">
        <v>162</v>
      </c>
      <c r="D55" s="43" t="s">
        <v>138</v>
      </c>
      <c r="E55" s="47">
        <v>20000</v>
      </c>
      <c r="F55" s="43" t="s">
        <v>198</v>
      </c>
      <c r="G55" s="43" t="s">
        <v>141</v>
      </c>
      <c r="H55" s="43"/>
      <c r="I55" s="34"/>
      <c r="J55" s="43"/>
      <c r="K55" s="43"/>
      <c r="L55" s="56">
        <v>0</v>
      </c>
      <c r="M55" s="47">
        <f t="shared" si="2"/>
        <v>20000</v>
      </c>
      <c r="N55" s="33"/>
      <c r="O55" s="3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44" t="s">
        <v>26</v>
      </c>
      <c r="B56" s="45" t="s">
        <v>203</v>
      </c>
      <c r="C56" s="43" t="s">
        <v>162</v>
      </c>
      <c r="D56" s="43" t="s">
        <v>138</v>
      </c>
      <c r="E56" s="47">
        <v>5000</v>
      </c>
      <c r="F56" s="80">
        <v>20149</v>
      </c>
      <c r="H56" s="43"/>
      <c r="I56" s="34"/>
      <c r="J56" s="43"/>
      <c r="K56" s="43" t="s">
        <v>141</v>
      </c>
      <c r="L56" s="61">
        <v>5000</v>
      </c>
      <c r="M56" s="47">
        <f t="shared" si="2"/>
        <v>0</v>
      </c>
      <c r="N56" s="33"/>
      <c r="O56" s="3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3.25">
      <c r="A57" s="44" t="s">
        <v>27</v>
      </c>
      <c r="B57" s="45" t="s">
        <v>204</v>
      </c>
      <c r="C57" s="43" t="s">
        <v>162</v>
      </c>
      <c r="D57" s="43" t="s">
        <v>138</v>
      </c>
      <c r="E57" s="47">
        <v>15000</v>
      </c>
      <c r="F57" s="80">
        <v>20149</v>
      </c>
      <c r="G57" s="43" t="s">
        <v>141</v>
      </c>
      <c r="H57" s="43"/>
      <c r="I57" s="34"/>
      <c r="J57" s="43"/>
      <c r="K57" s="43"/>
      <c r="L57" s="56">
        <v>0</v>
      </c>
      <c r="M57" s="47">
        <f t="shared" si="2"/>
        <v>15000</v>
      </c>
      <c r="N57" s="33"/>
      <c r="O57" s="3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3.25">
      <c r="A58" s="44" t="s">
        <v>28</v>
      </c>
      <c r="B58" s="45" t="s">
        <v>205</v>
      </c>
      <c r="C58" s="43" t="s">
        <v>162</v>
      </c>
      <c r="D58" s="43" t="s">
        <v>138</v>
      </c>
      <c r="E58" s="47">
        <v>5000</v>
      </c>
      <c r="F58" s="80">
        <v>20302</v>
      </c>
      <c r="G58" s="43" t="s">
        <v>141</v>
      </c>
      <c r="H58" s="43"/>
      <c r="I58" s="34"/>
      <c r="J58" s="43"/>
      <c r="K58" s="43"/>
      <c r="L58" s="56">
        <v>0</v>
      </c>
      <c r="M58" s="47">
        <f t="shared" si="2"/>
        <v>5000</v>
      </c>
      <c r="N58" s="33"/>
      <c r="O58" s="3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113"/>
      <c r="B59" s="62"/>
      <c r="C59" s="63"/>
      <c r="D59" s="63"/>
      <c r="E59" s="109"/>
      <c r="F59" s="63"/>
      <c r="G59" s="63"/>
      <c r="H59" s="63"/>
      <c r="I59" s="86"/>
      <c r="J59" s="63"/>
      <c r="K59" s="63"/>
      <c r="L59" s="122"/>
      <c r="M59" s="109"/>
      <c r="N59" s="55"/>
      <c r="O59" s="4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13"/>
      <c r="B60" s="62"/>
      <c r="C60" s="63"/>
      <c r="D60" s="63"/>
      <c r="E60" s="109"/>
      <c r="F60" s="63"/>
      <c r="G60" s="63"/>
      <c r="H60" s="63"/>
      <c r="I60" s="86"/>
      <c r="J60" s="63"/>
      <c r="K60" s="63"/>
      <c r="L60" s="122"/>
      <c r="M60" s="109"/>
      <c r="N60" s="55"/>
      <c r="O60" s="4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40"/>
      <c r="B61" s="41" t="s">
        <v>151</v>
      </c>
      <c r="C61" s="223" t="s">
        <v>167</v>
      </c>
      <c r="D61" s="223"/>
      <c r="E61" s="224"/>
      <c r="F61" s="223"/>
      <c r="G61" s="223"/>
      <c r="H61" s="223"/>
      <c r="I61" s="223"/>
      <c r="J61" s="223"/>
      <c r="K61" s="223"/>
      <c r="L61" s="223"/>
      <c r="M61" s="224"/>
      <c r="N61" s="224"/>
      <c r="O61" s="2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40"/>
      <c r="B62" s="40" t="s">
        <v>152</v>
      </c>
      <c r="C62" s="223" t="s">
        <v>119</v>
      </c>
      <c r="D62" s="223"/>
      <c r="E62" s="224"/>
      <c r="F62" s="223"/>
      <c r="G62" s="223"/>
      <c r="H62" s="223" t="s">
        <v>171</v>
      </c>
      <c r="I62" s="224"/>
      <c r="J62" s="224"/>
      <c r="K62" s="224"/>
      <c r="L62" s="224"/>
      <c r="M62" s="224"/>
      <c r="N62" s="224"/>
      <c r="O62" s="2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3.25">
      <c r="A63" s="220" t="s">
        <v>153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241" t="s">
        <v>175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3.25">
      <c r="A65" s="241" t="s">
        <v>142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42" t="s">
        <v>174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44" t="s">
        <v>154</v>
      </c>
      <c r="B67" s="244" t="s">
        <v>143</v>
      </c>
      <c r="C67" s="243" t="s">
        <v>144</v>
      </c>
      <c r="D67" s="244" t="s">
        <v>145</v>
      </c>
      <c r="E67" s="244" t="s">
        <v>155</v>
      </c>
      <c r="F67" s="243" t="s">
        <v>146</v>
      </c>
      <c r="G67" s="244" t="s">
        <v>147</v>
      </c>
      <c r="H67" s="244"/>
      <c r="I67" s="244"/>
      <c r="J67" s="244"/>
      <c r="K67" s="244"/>
      <c r="L67" s="246" t="s">
        <v>148</v>
      </c>
      <c r="M67" s="243" t="s">
        <v>149</v>
      </c>
      <c r="N67" s="243" t="s">
        <v>150</v>
      </c>
      <c r="O67" s="229" t="s">
        <v>156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3.25">
      <c r="A68" s="244"/>
      <c r="B68" s="244"/>
      <c r="C68" s="244"/>
      <c r="D68" s="244"/>
      <c r="E68" s="244"/>
      <c r="F68" s="245"/>
      <c r="G68" s="17">
        <v>1</v>
      </c>
      <c r="H68" s="17">
        <v>2</v>
      </c>
      <c r="I68" s="17">
        <v>3</v>
      </c>
      <c r="J68" s="17">
        <v>4</v>
      </c>
      <c r="K68" s="17">
        <v>5</v>
      </c>
      <c r="L68" s="243"/>
      <c r="M68" s="243"/>
      <c r="N68" s="243"/>
      <c r="O68" s="23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44" t="s">
        <v>29</v>
      </c>
      <c r="B69" s="45" t="s">
        <v>206</v>
      </c>
      <c r="C69" s="43" t="s">
        <v>162</v>
      </c>
      <c r="D69" s="43" t="s">
        <v>138</v>
      </c>
      <c r="E69" s="47">
        <v>5000</v>
      </c>
      <c r="F69" s="43" t="s">
        <v>207</v>
      </c>
      <c r="G69" s="43" t="s">
        <v>141</v>
      </c>
      <c r="H69" s="43"/>
      <c r="I69" s="37"/>
      <c r="J69" s="43"/>
      <c r="K69" s="43"/>
      <c r="L69" s="65">
        <v>0</v>
      </c>
      <c r="M69" s="47">
        <f aca="true" t="shared" si="3" ref="M69:M77">E69-L69</f>
        <v>5000</v>
      </c>
      <c r="N69" s="33"/>
      <c r="O69" s="3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37.5">
      <c r="A70" s="44" t="s">
        <v>30</v>
      </c>
      <c r="B70" s="45" t="s">
        <v>208</v>
      </c>
      <c r="C70" s="43" t="s">
        <v>162</v>
      </c>
      <c r="D70" s="43" t="s">
        <v>138</v>
      </c>
      <c r="E70" s="47">
        <v>10000</v>
      </c>
      <c r="F70" s="43" t="s">
        <v>198</v>
      </c>
      <c r="G70" s="43" t="s">
        <v>141</v>
      </c>
      <c r="H70" s="43"/>
      <c r="I70" s="43"/>
      <c r="J70" s="43"/>
      <c r="K70" s="37"/>
      <c r="L70" s="56">
        <v>0</v>
      </c>
      <c r="M70" s="47">
        <f t="shared" si="3"/>
        <v>10000</v>
      </c>
      <c r="N70" s="33"/>
      <c r="O70" s="3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44" t="s">
        <v>31</v>
      </c>
      <c r="B71" s="59" t="s">
        <v>209</v>
      </c>
      <c r="C71" s="43" t="s">
        <v>0</v>
      </c>
      <c r="D71" s="43" t="s">
        <v>138</v>
      </c>
      <c r="E71" s="47">
        <v>10000</v>
      </c>
      <c r="F71" s="43" t="s">
        <v>177</v>
      </c>
      <c r="G71" s="43" t="s">
        <v>141</v>
      </c>
      <c r="H71" s="43"/>
      <c r="I71" s="34"/>
      <c r="J71" s="43"/>
      <c r="K71" s="43"/>
      <c r="L71" s="56">
        <v>0</v>
      </c>
      <c r="M71" s="47">
        <f t="shared" si="3"/>
        <v>10000</v>
      </c>
      <c r="N71" s="33"/>
      <c r="O71" s="3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15" ht="56.25">
      <c r="A72" s="44" t="s">
        <v>32</v>
      </c>
      <c r="B72" s="59" t="s">
        <v>210</v>
      </c>
      <c r="C72" s="43" t="s">
        <v>0</v>
      </c>
      <c r="D72" s="43" t="s">
        <v>138</v>
      </c>
      <c r="E72" s="47">
        <v>10000</v>
      </c>
      <c r="F72" s="43" t="s">
        <v>177</v>
      </c>
      <c r="G72" s="43" t="s">
        <v>141</v>
      </c>
      <c r="H72" s="43"/>
      <c r="I72" s="16"/>
      <c r="J72" s="43"/>
      <c r="K72" s="43"/>
      <c r="L72" s="56">
        <v>0</v>
      </c>
      <c r="M72" s="47">
        <f t="shared" si="3"/>
        <v>10000</v>
      </c>
      <c r="N72" s="43"/>
      <c r="O72" s="29"/>
    </row>
    <row r="73" spans="1:15" ht="37.5">
      <c r="A73" s="44" t="s">
        <v>33</v>
      </c>
      <c r="B73" s="59" t="s">
        <v>211</v>
      </c>
      <c r="C73" s="43" t="s">
        <v>0</v>
      </c>
      <c r="D73" s="43" t="s">
        <v>138</v>
      </c>
      <c r="E73" s="46">
        <v>10000</v>
      </c>
      <c r="F73" s="43" t="s">
        <v>177</v>
      </c>
      <c r="G73" s="43" t="s">
        <v>141</v>
      </c>
      <c r="H73" s="29"/>
      <c r="I73" s="23"/>
      <c r="J73" s="34"/>
      <c r="K73" s="66"/>
      <c r="L73" s="56">
        <v>0</v>
      </c>
      <c r="M73" s="47">
        <f t="shared" si="3"/>
        <v>10000</v>
      </c>
      <c r="N73" s="33"/>
      <c r="O73" s="31"/>
    </row>
    <row r="74" spans="1:15" ht="37.5">
      <c r="A74" s="44" t="s">
        <v>34</v>
      </c>
      <c r="B74" s="59" t="s">
        <v>212</v>
      </c>
      <c r="C74" s="43" t="s">
        <v>0</v>
      </c>
      <c r="D74" s="43" t="s">
        <v>138</v>
      </c>
      <c r="E74" s="67">
        <v>10000</v>
      </c>
      <c r="F74" s="43" t="s">
        <v>177</v>
      </c>
      <c r="G74" s="43" t="s">
        <v>141</v>
      </c>
      <c r="H74" s="54"/>
      <c r="I74" s="68"/>
      <c r="J74" s="69"/>
      <c r="K74" s="43"/>
      <c r="L74" s="56">
        <v>0</v>
      </c>
      <c r="M74" s="47">
        <f t="shared" si="3"/>
        <v>10000</v>
      </c>
      <c r="N74" s="70"/>
      <c r="O74" s="121"/>
    </row>
    <row r="75" spans="1:15" ht="37.5">
      <c r="A75" s="44" t="s">
        <v>35</v>
      </c>
      <c r="B75" s="59" t="s">
        <v>213</v>
      </c>
      <c r="C75" s="43" t="s">
        <v>159</v>
      </c>
      <c r="D75" s="43" t="s">
        <v>138</v>
      </c>
      <c r="E75" s="67">
        <v>10000</v>
      </c>
      <c r="F75" s="43" t="s">
        <v>214</v>
      </c>
      <c r="G75" s="43" t="s">
        <v>141</v>
      </c>
      <c r="H75" s="54"/>
      <c r="I75" s="68"/>
      <c r="J75" s="69"/>
      <c r="L75" s="56">
        <v>0</v>
      </c>
      <c r="M75" s="47">
        <f t="shared" si="3"/>
        <v>10000</v>
      </c>
      <c r="N75" s="70"/>
      <c r="O75" s="121"/>
    </row>
    <row r="76" spans="1:15" ht="56.25">
      <c r="A76" s="44" t="s">
        <v>36</v>
      </c>
      <c r="B76" s="59" t="s">
        <v>215</v>
      </c>
      <c r="C76" s="43" t="s">
        <v>0</v>
      </c>
      <c r="D76" s="43" t="s">
        <v>138</v>
      </c>
      <c r="E76" s="67">
        <v>150000</v>
      </c>
      <c r="F76" s="43" t="s">
        <v>177</v>
      </c>
      <c r="G76" s="11"/>
      <c r="H76" s="54"/>
      <c r="I76" s="68"/>
      <c r="J76" s="69"/>
      <c r="K76" s="43" t="s">
        <v>141</v>
      </c>
      <c r="L76" s="61">
        <v>44103</v>
      </c>
      <c r="M76" s="47">
        <f t="shared" si="3"/>
        <v>105897</v>
      </c>
      <c r="N76" s="70"/>
      <c r="O76" s="121"/>
    </row>
    <row r="77" spans="1:15" ht="37.5">
      <c r="A77" s="44" t="s">
        <v>37</v>
      </c>
      <c r="B77" s="59" t="s">
        <v>216</v>
      </c>
      <c r="C77" s="43" t="s">
        <v>0</v>
      </c>
      <c r="D77" s="43" t="s">
        <v>138</v>
      </c>
      <c r="E77" s="67">
        <v>10000</v>
      </c>
      <c r="F77" s="43" t="s">
        <v>177</v>
      </c>
      <c r="G77" s="43" t="s">
        <v>141</v>
      </c>
      <c r="H77" s="54"/>
      <c r="I77" s="68"/>
      <c r="J77" s="69"/>
      <c r="K77" s="43"/>
      <c r="L77" s="56">
        <v>0</v>
      </c>
      <c r="M77" s="47">
        <f t="shared" si="3"/>
        <v>10000</v>
      </c>
      <c r="N77" s="70"/>
      <c r="O77" s="121"/>
    </row>
    <row r="78" spans="1:15" ht="21">
      <c r="A78" s="113"/>
      <c r="B78" s="62"/>
      <c r="C78" s="63"/>
      <c r="D78" s="63"/>
      <c r="E78" s="64"/>
      <c r="F78" s="63"/>
      <c r="G78" s="3"/>
      <c r="H78" s="40"/>
      <c r="I78" s="71"/>
      <c r="J78" s="156"/>
      <c r="K78" s="63"/>
      <c r="L78" s="157"/>
      <c r="M78" s="109"/>
      <c r="N78" s="55"/>
      <c r="O78" s="158"/>
    </row>
    <row r="79" spans="1:15" ht="18.75">
      <c r="A79" s="40"/>
      <c r="B79" s="41" t="s">
        <v>151</v>
      </c>
      <c r="C79" s="223" t="s">
        <v>167</v>
      </c>
      <c r="D79" s="223"/>
      <c r="E79" s="224"/>
      <c r="F79" s="223"/>
      <c r="G79" s="223"/>
      <c r="H79" s="223"/>
      <c r="I79" s="223"/>
      <c r="J79" s="223"/>
      <c r="K79" s="223"/>
      <c r="L79" s="223"/>
      <c r="M79" s="224"/>
      <c r="N79" s="224"/>
      <c r="O79" s="224"/>
    </row>
    <row r="80" spans="1:15" ht="21">
      <c r="A80" s="73"/>
      <c r="B80" s="40" t="s">
        <v>152</v>
      </c>
      <c r="C80" s="223" t="s">
        <v>119</v>
      </c>
      <c r="D80" s="223"/>
      <c r="E80" s="224"/>
      <c r="F80" s="223"/>
      <c r="G80" s="223"/>
      <c r="H80" s="223" t="s">
        <v>171</v>
      </c>
      <c r="I80" s="224"/>
      <c r="J80" s="224"/>
      <c r="K80" s="224"/>
      <c r="L80" s="224"/>
      <c r="M80" s="224"/>
      <c r="N80" s="224"/>
      <c r="O80" s="224"/>
    </row>
    <row r="81" spans="1:15" ht="18.75">
      <c r="A81" s="220" t="s">
        <v>153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</row>
    <row r="82" spans="1:15" ht="18.75">
      <c r="A82" s="241" t="s">
        <v>175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</row>
    <row r="83" spans="1:15" ht="18.75">
      <c r="A83" s="241" t="s">
        <v>142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</row>
    <row r="84" spans="1:15" ht="18.75">
      <c r="A84" s="242" t="s">
        <v>174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</row>
    <row r="85" spans="1:15" ht="18.75">
      <c r="A85" s="244" t="s">
        <v>154</v>
      </c>
      <c r="B85" s="244" t="s">
        <v>143</v>
      </c>
      <c r="C85" s="243" t="s">
        <v>144</v>
      </c>
      <c r="D85" s="244" t="s">
        <v>145</v>
      </c>
      <c r="E85" s="244" t="s">
        <v>155</v>
      </c>
      <c r="F85" s="243" t="s">
        <v>146</v>
      </c>
      <c r="G85" s="244" t="s">
        <v>147</v>
      </c>
      <c r="H85" s="244"/>
      <c r="I85" s="244"/>
      <c r="J85" s="244"/>
      <c r="K85" s="244"/>
      <c r="L85" s="246" t="s">
        <v>148</v>
      </c>
      <c r="M85" s="243" t="s">
        <v>149</v>
      </c>
      <c r="N85" s="243" t="s">
        <v>150</v>
      </c>
      <c r="O85" s="229" t="s">
        <v>156</v>
      </c>
    </row>
    <row r="86" spans="1:15" ht="18.75">
      <c r="A86" s="244"/>
      <c r="B86" s="244"/>
      <c r="C86" s="244"/>
      <c r="D86" s="244"/>
      <c r="E86" s="244"/>
      <c r="F86" s="245"/>
      <c r="G86" s="17">
        <v>1</v>
      </c>
      <c r="H86" s="17">
        <v>2</v>
      </c>
      <c r="I86" s="17">
        <v>3</v>
      </c>
      <c r="J86" s="17">
        <v>4</v>
      </c>
      <c r="K86" s="17">
        <v>5</v>
      </c>
      <c r="L86" s="243"/>
      <c r="M86" s="243"/>
      <c r="N86" s="243"/>
      <c r="O86" s="230"/>
    </row>
    <row r="87" spans="1:15" ht="37.5">
      <c r="A87" s="44" t="s">
        <v>38</v>
      </c>
      <c r="B87" s="45" t="s">
        <v>217</v>
      </c>
      <c r="C87" s="43" t="s">
        <v>0</v>
      </c>
      <c r="D87" s="43" t="s">
        <v>138</v>
      </c>
      <c r="E87" s="47">
        <v>25000</v>
      </c>
      <c r="F87" s="43" t="s">
        <v>180</v>
      </c>
      <c r="G87" s="43" t="s">
        <v>141</v>
      </c>
      <c r="H87" s="37"/>
      <c r="I87" s="34"/>
      <c r="J87" s="43"/>
      <c r="K87" s="43"/>
      <c r="L87" s="65">
        <v>0</v>
      </c>
      <c r="M87" s="47">
        <f>E87-L87</f>
        <v>25000</v>
      </c>
      <c r="N87" s="33"/>
      <c r="O87" s="58"/>
    </row>
    <row r="88" spans="1:15" ht="37.5">
      <c r="A88" s="44" t="s">
        <v>39</v>
      </c>
      <c r="B88" s="59" t="s">
        <v>218</v>
      </c>
      <c r="C88" s="43" t="s">
        <v>159</v>
      </c>
      <c r="D88" s="43" t="s">
        <v>138</v>
      </c>
      <c r="E88" s="47">
        <v>15000</v>
      </c>
      <c r="F88" s="43" t="s">
        <v>219</v>
      </c>
      <c r="G88" s="43" t="s">
        <v>141</v>
      </c>
      <c r="H88" s="43"/>
      <c r="I88" s="34"/>
      <c r="J88" s="43"/>
      <c r="L88" s="65">
        <v>0</v>
      </c>
      <c r="M88" s="47">
        <f aca="true" t="shared" si="4" ref="M88:M95">E88-L88</f>
        <v>15000</v>
      </c>
      <c r="N88" s="33"/>
      <c r="O88" s="82"/>
    </row>
    <row r="89" spans="1:15" ht="37.5">
      <c r="A89" s="44" t="s">
        <v>40</v>
      </c>
      <c r="B89" s="45" t="s">
        <v>220</v>
      </c>
      <c r="C89" s="43" t="s">
        <v>159</v>
      </c>
      <c r="D89" s="43" t="s">
        <v>138</v>
      </c>
      <c r="E89" s="47">
        <v>15000</v>
      </c>
      <c r="F89" s="43" t="s">
        <v>221</v>
      </c>
      <c r="G89" s="43" t="s">
        <v>141</v>
      </c>
      <c r="H89" s="43"/>
      <c r="I89" s="37"/>
      <c r="J89" s="43"/>
      <c r="K89" s="43"/>
      <c r="L89" s="65">
        <v>0</v>
      </c>
      <c r="M89" s="47">
        <f t="shared" si="4"/>
        <v>15000</v>
      </c>
      <c r="N89" s="33"/>
      <c r="O89" s="82"/>
    </row>
    <row r="90" spans="1:15" ht="21">
      <c r="A90" s="44" t="s">
        <v>41</v>
      </c>
      <c r="B90" s="45" t="s">
        <v>222</v>
      </c>
      <c r="C90" s="43" t="s">
        <v>159</v>
      </c>
      <c r="D90" s="43" t="s">
        <v>138</v>
      </c>
      <c r="E90" s="47">
        <v>5000</v>
      </c>
      <c r="F90" s="43" t="s">
        <v>185</v>
      </c>
      <c r="G90" s="43" t="s">
        <v>141</v>
      </c>
      <c r="H90" s="43"/>
      <c r="I90" s="43"/>
      <c r="J90" s="43"/>
      <c r="L90" s="65">
        <v>0</v>
      </c>
      <c r="M90" s="47">
        <f t="shared" si="4"/>
        <v>5000</v>
      </c>
      <c r="N90" s="33"/>
      <c r="O90" s="31"/>
    </row>
    <row r="91" spans="1:15" ht="37.5">
      <c r="A91" s="44" t="s">
        <v>42</v>
      </c>
      <c r="B91" s="45" t="s">
        <v>223</v>
      </c>
      <c r="C91" s="43" t="s">
        <v>159</v>
      </c>
      <c r="D91" s="43" t="s">
        <v>138</v>
      </c>
      <c r="E91" s="47">
        <v>40000</v>
      </c>
      <c r="F91" s="80" t="s">
        <v>224</v>
      </c>
      <c r="G91" s="43" t="s">
        <v>141</v>
      </c>
      <c r="H91" s="43"/>
      <c r="I91" s="34"/>
      <c r="J91" s="43"/>
      <c r="K91" s="43"/>
      <c r="L91" s="65">
        <v>0</v>
      </c>
      <c r="M91" s="47">
        <f t="shared" si="4"/>
        <v>40000</v>
      </c>
      <c r="N91" s="33"/>
      <c r="O91" s="82"/>
    </row>
    <row r="92" spans="1:15" ht="18.75">
      <c r="A92" s="44" t="s">
        <v>72</v>
      </c>
      <c r="B92" s="45" t="s">
        <v>225</v>
      </c>
      <c r="C92" s="43" t="s">
        <v>159</v>
      </c>
      <c r="D92" s="43" t="s">
        <v>138</v>
      </c>
      <c r="E92" s="47">
        <v>15000</v>
      </c>
      <c r="F92" s="43" t="s">
        <v>226</v>
      </c>
      <c r="G92" s="43" t="s">
        <v>141</v>
      </c>
      <c r="H92" s="43"/>
      <c r="I92" s="16"/>
      <c r="J92" s="43"/>
      <c r="K92" s="11"/>
      <c r="L92" s="65">
        <v>0</v>
      </c>
      <c r="M92" s="47">
        <f t="shared" si="4"/>
        <v>15000</v>
      </c>
      <c r="N92" s="43"/>
      <c r="O92" s="29"/>
    </row>
    <row r="93" spans="1:15" ht="37.5">
      <c r="A93" s="44" t="s">
        <v>73</v>
      </c>
      <c r="B93" s="45" t="s">
        <v>227</v>
      </c>
      <c r="C93" s="43" t="s">
        <v>159</v>
      </c>
      <c r="D93" s="43" t="s">
        <v>138</v>
      </c>
      <c r="E93" s="47">
        <v>10000</v>
      </c>
      <c r="F93" s="80" t="s">
        <v>228</v>
      </c>
      <c r="G93" s="43" t="s">
        <v>141</v>
      </c>
      <c r="H93" s="29"/>
      <c r="I93" s="23"/>
      <c r="J93" s="34"/>
      <c r="K93" s="66"/>
      <c r="L93" s="65">
        <v>0</v>
      </c>
      <c r="M93" s="47">
        <f t="shared" si="4"/>
        <v>10000</v>
      </c>
      <c r="N93" s="33"/>
      <c r="O93" s="31"/>
    </row>
    <row r="94" spans="1:15" ht="75">
      <c r="A94" s="44" t="s">
        <v>74</v>
      </c>
      <c r="B94" s="45" t="s">
        <v>229</v>
      </c>
      <c r="C94" s="43" t="s">
        <v>159</v>
      </c>
      <c r="D94" s="43" t="s">
        <v>138</v>
      </c>
      <c r="E94" s="47">
        <v>200000</v>
      </c>
      <c r="F94" s="80" t="s">
        <v>230</v>
      </c>
      <c r="G94" s="43" t="s">
        <v>141</v>
      </c>
      <c r="H94" s="29"/>
      <c r="I94" s="23"/>
      <c r="J94" s="34"/>
      <c r="L94" s="65">
        <v>0</v>
      </c>
      <c r="M94" s="47">
        <f>E94-L94</f>
        <v>200000</v>
      </c>
      <c r="N94" s="33"/>
      <c r="O94" s="31"/>
    </row>
    <row r="95" spans="1:15" ht="56.25">
      <c r="A95" s="44" t="s">
        <v>43</v>
      </c>
      <c r="B95" s="45" t="s">
        <v>231</v>
      </c>
      <c r="C95" s="43" t="s">
        <v>159</v>
      </c>
      <c r="D95" s="43" t="s">
        <v>138</v>
      </c>
      <c r="E95" s="47">
        <v>30000</v>
      </c>
      <c r="F95" s="80" t="s">
        <v>232</v>
      </c>
      <c r="G95" s="43" t="s">
        <v>141</v>
      </c>
      <c r="H95" s="34"/>
      <c r="I95" s="34"/>
      <c r="J95" s="43"/>
      <c r="K95" s="43"/>
      <c r="L95" s="65">
        <v>0</v>
      </c>
      <c r="M95" s="47">
        <f t="shared" si="4"/>
        <v>30000</v>
      </c>
      <c r="N95" s="33"/>
      <c r="O95" s="58"/>
    </row>
    <row r="96" spans="1:15" ht="21">
      <c r="A96" s="40"/>
      <c r="B96" s="84"/>
      <c r="C96" s="85"/>
      <c r="D96" s="63"/>
      <c r="E96" s="64"/>
      <c r="F96" s="63"/>
      <c r="G96" s="40"/>
      <c r="H96" s="40"/>
      <c r="I96" s="71"/>
      <c r="J96" s="86"/>
      <c r="K96" s="40"/>
      <c r="L96" s="87"/>
      <c r="M96" s="72"/>
      <c r="N96" s="55"/>
      <c r="O96" s="42"/>
    </row>
    <row r="97" spans="1:15" ht="21">
      <c r="A97" s="40"/>
      <c r="B97" s="62"/>
      <c r="C97" s="71"/>
      <c r="D97" s="71"/>
      <c r="E97" s="72"/>
      <c r="F97" s="55"/>
      <c r="G97" s="40"/>
      <c r="H97" s="40"/>
      <c r="I97" s="71"/>
      <c r="J97" s="40"/>
      <c r="K97" s="40"/>
      <c r="L97" s="40"/>
      <c r="M97" s="72"/>
      <c r="N97" s="55"/>
      <c r="O97" s="42"/>
    </row>
    <row r="98" spans="1:15" ht="18.75">
      <c r="A98" s="40"/>
      <c r="B98" s="41" t="s">
        <v>151</v>
      </c>
      <c r="C98" s="223" t="s">
        <v>167</v>
      </c>
      <c r="D98" s="223"/>
      <c r="E98" s="224"/>
      <c r="F98" s="223"/>
      <c r="G98" s="223"/>
      <c r="H98" s="223"/>
      <c r="I98" s="223"/>
      <c r="J98" s="223"/>
      <c r="K98" s="223"/>
      <c r="L98" s="223"/>
      <c r="M98" s="224"/>
      <c r="N98" s="224"/>
      <c r="O98" s="224"/>
    </row>
    <row r="99" spans="1:15" ht="21">
      <c r="A99" s="73"/>
      <c r="B99" s="40" t="s">
        <v>152</v>
      </c>
      <c r="C99" s="223" t="s">
        <v>119</v>
      </c>
      <c r="D99" s="223"/>
      <c r="E99" s="224"/>
      <c r="F99" s="223"/>
      <c r="G99" s="223"/>
      <c r="H99" s="223" t="s">
        <v>171</v>
      </c>
      <c r="I99" s="224"/>
      <c r="J99" s="224"/>
      <c r="K99" s="224"/>
      <c r="L99" s="224"/>
      <c r="M99" s="224"/>
      <c r="N99" s="224"/>
      <c r="O99" s="224"/>
    </row>
    <row r="100" spans="1:15" ht="18.75">
      <c r="A100" s="220" t="s">
        <v>153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</row>
    <row r="101" spans="1:15" ht="18.75">
      <c r="A101" s="241" t="s">
        <v>175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</row>
    <row r="102" spans="1:15" ht="18.75">
      <c r="A102" s="241" t="s">
        <v>142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</row>
    <row r="103" spans="1:15" ht="18.75">
      <c r="A103" s="242" t="s">
        <v>174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</row>
    <row r="104" spans="1:15" ht="18.75">
      <c r="A104" s="244" t="s">
        <v>154</v>
      </c>
      <c r="B104" s="244" t="s">
        <v>143</v>
      </c>
      <c r="C104" s="243" t="s">
        <v>144</v>
      </c>
      <c r="D104" s="244" t="s">
        <v>145</v>
      </c>
      <c r="E104" s="244" t="s">
        <v>155</v>
      </c>
      <c r="F104" s="243" t="s">
        <v>146</v>
      </c>
      <c r="G104" s="244" t="s">
        <v>147</v>
      </c>
      <c r="H104" s="244"/>
      <c r="I104" s="244"/>
      <c r="J104" s="244"/>
      <c r="K104" s="244"/>
      <c r="L104" s="246" t="s">
        <v>148</v>
      </c>
      <c r="M104" s="243" t="s">
        <v>149</v>
      </c>
      <c r="N104" s="243" t="s">
        <v>150</v>
      </c>
      <c r="O104" s="229" t="s">
        <v>156</v>
      </c>
    </row>
    <row r="105" spans="1:15" ht="18.75">
      <c r="A105" s="244"/>
      <c r="B105" s="244"/>
      <c r="C105" s="244"/>
      <c r="D105" s="244"/>
      <c r="E105" s="244"/>
      <c r="F105" s="245"/>
      <c r="G105" s="17">
        <v>1</v>
      </c>
      <c r="H105" s="17">
        <v>2</v>
      </c>
      <c r="I105" s="17">
        <v>3</v>
      </c>
      <c r="J105" s="17">
        <v>4</v>
      </c>
      <c r="K105" s="17">
        <v>5</v>
      </c>
      <c r="L105" s="243"/>
      <c r="M105" s="243"/>
      <c r="N105" s="243"/>
      <c r="O105" s="230"/>
    </row>
    <row r="106" spans="1:15" ht="75">
      <c r="A106" s="44" t="s">
        <v>44</v>
      </c>
      <c r="B106" s="45" t="s">
        <v>233</v>
      </c>
      <c r="C106" s="52" t="s">
        <v>159</v>
      </c>
      <c r="D106" s="43" t="s">
        <v>138</v>
      </c>
      <c r="E106" s="47">
        <v>10000</v>
      </c>
      <c r="F106" s="80" t="s">
        <v>234</v>
      </c>
      <c r="G106" s="43" t="s">
        <v>141</v>
      </c>
      <c r="H106" s="29"/>
      <c r="I106" s="23"/>
      <c r="J106" s="34"/>
      <c r="K106" s="66"/>
      <c r="L106" s="65">
        <v>0</v>
      </c>
      <c r="M106" s="49">
        <f aca="true" t="shared" si="5" ref="M106:M115">E106-L106</f>
        <v>10000</v>
      </c>
      <c r="N106" s="33"/>
      <c r="O106" s="31"/>
    </row>
    <row r="107" spans="1:15" ht="21">
      <c r="A107" s="44" t="s">
        <v>45</v>
      </c>
      <c r="B107" s="45" t="s">
        <v>235</v>
      </c>
      <c r="C107" s="52" t="s">
        <v>162</v>
      </c>
      <c r="D107" s="43" t="s">
        <v>138</v>
      </c>
      <c r="E107" s="47">
        <v>150000</v>
      </c>
      <c r="F107" s="43" t="s">
        <v>198</v>
      </c>
      <c r="H107" s="29"/>
      <c r="I107" s="23"/>
      <c r="J107" s="34"/>
      <c r="K107" s="43" t="s">
        <v>141</v>
      </c>
      <c r="L107" s="83">
        <v>141356</v>
      </c>
      <c r="M107" s="49">
        <f t="shared" si="5"/>
        <v>8644</v>
      </c>
      <c r="N107" s="33"/>
      <c r="O107" s="31"/>
    </row>
    <row r="108" spans="1:15" ht="37.5">
      <c r="A108" s="44" t="s">
        <v>46</v>
      </c>
      <c r="B108" s="89" t="s">
        <v>236</v>
      </c>
      <c r="C108" s="52" t="s">
        <v>162</v>
      </c>
      <c r="D108" s="43" t="s">
        <v>138</v>
      </c>
      <c r="E108" s="47">
        <v>20000</v>
      </c>
      <c r="F108" s="80" t="s">
        <v>237</v>
      </c>
      <c r="G108" s="43" t="s">
        <v>141</v>
      </c>
      <c r="H108" s="29"/>
      <c r="I108" s="37"/>
      <c r="J108" s="34"/>
      <c r="L108" s="49">
        <v>0</v>
      </c>
      <c r="M108" s="49">
        <f t="shared" si="5"/>
        <v>20000</v>
      </c>
      <c r="N108" s="33"/>
      <c r="O108" s="31"/>
    </row>
    <row r="109" spans="1:15" ht="37.5">
      <c r="A109" s="44" t="s">
        <v>47</v>
      </c>
      <c r="B109" s="90" t="s">
        <v>238</v>
      </c>
      <c r="C109" s="52" t="s">
        <v>162</v>
      </c>
      <c r="D109" s="43" t="s">
        <v>138</v>
      </c>
      <c r="E109" s="47">
        <v>300000</v>
      </c>
      <c r="F109" s="43" t="s">
        <v>239</v>
      </c>
      <c r="H109" s="29"/>
      <c r="I109" s="23"/>
      <c r="J109" s="34"/>
      <c r="K109" s="43" t="s">
        <v>141</v>
      </c>
      <c r="L109" s="49">
        <v>208273.66</v>
      </c>
      <c r="M109" s="49">
        <f t="shared" si="5"/>
        <v>91726.34</v>
      </c>
      <c r="N109" s="33"/>
      <c r="O109" s="31"/>
    </row>
    <row r="110" spans="1:15" ht="37.5">
      <c r="A110" s="44" t="s">
        <v>48</v>
      </c>
      <c r="B110" s="90" t="s">
        <v>240</v>
      </c>
      <c r="C110" s="52" t="s">
        <v>162</v>
      </c>
      <c r="D110" s="43" t="s">
        <v>138</v>
      </c>
      <c r="E110" s="47">
        <v>15000</v>
      </c>
      <c r="F110" s="80" t="s">
        <v>241</v>
      </c>
      <c r="G110" s="43" t="s">
        <v>141</v>
      </c>
      <c r="H110" s="29"/>
      <c r="I110" s="23"/>
      <c r="J110" s="34"/>
      <c r="K110" s="29"/>
      <c r="L110" s="49">
        <v>0</v>
      </c>
      <c r="M110" s="49">
        <f t="shared" si="5"/>
        <v>15000</v>
      </c>
      <c r="N110" s="33"/>
      <c r="O110" s="31"/>
    </row>
    <row r="111" spans="1:15" ht="37.5">
      <c r="A111" s="44" t="s">
        <v>49</v>
      </c>
      <c r="B111" s="45" t="s">
        <v>242</v>
      </c>
      <c r="C111" s="52" t="s">
        <v>162</v>
      </c>
      <c r="D111" s="43" t="s">
        <v>138</v>
      </c>
      <c r="E111" s="47">
        <v>200000</v>
      </c>
      <c r="F111" s="80" t="s">
        <v>243</v>
      </c>
      <c r="G111" s="43" t="s">
        <v>141</v>
      </c>
      <c r="H111" s="29"/>
      <c r="I111" s="23"/>
      <c r="J111" s="34"/>
      <c r="K111" s="43"/>
      <c r="L111" s="49">
        <v>0</v>
      </c>
      <c r="M111" s="49">
        <f t="shared" si="5"/>
        <v>200000</v>
      </c>
      <c r="N111" s="33"/>
      <c r="O111" s="31"/>
    </row>
    <row r="112" spans="1:15" ht="21">
      <c r="A112" s="44" t="s">
        <v>50</v>
      </c>
      <c r="B112" s="45" t="s">
        <v>244</v>
      </c>
      <c r="C112" s="52" t="s">
        <v>162</v>
      </c>
      <c r="D112" s="43" t="s">
        <v>138</v>
      </c>
      <c r="E112" s="47">
        <v>5000</v>
      </c>
      <c r="F112" s="80" t="s">
        <v>224</v>
      </c>
      <c r="G112" s="43" t="s">
        <v>141</v>
      </c>
      <c r="H112" s="29"/>
      <c r="I112" s="23"/>
      <c r="J112" s="34"/>
      <c r="L112" s="49">
        <v>0</v>
      </c>
      <c r="M112" s="49">
        <f t="shared" si="5"/>
        <v>5000</v>
      </c>
      <c r="N112" s="33"/>
      <c r="O112" s="32"/>
    </row>
    <row r="113" spans="1:15" ht="56.25">
      <c r="A113" s="44" t="s">
        <v>51</v>
      </c>
      <c r="B113" s="45" t="s">
        <v>245</v>
      </c>
      <c r="C113" s="52" t="s">
        <v>162</v>
      </c>
      <c r="D113" s="43" t="s">
        <v>138</v>
      </c>
      <c r="E113" s="47">
        <v>5000</v>
      </c>
      <c r="F113" s="80" t="s">
        <v>243</v>
      </c>
      <c r="G113" s="43" t="s">
        <v>141</v>
      </c>
      <c r="H113" s="29"/>
      <c r="I113" s="23"/>
      <c r="J113" s="11"/>
      <c r="K113" s="29"/>
      <c r="L113" s="49">
        <v>0</v>
      </c>
      <c r="M113" s="49">
        <f t="shared" si="5"/>
        <v>5000</v>
      </c>
      <c r="N113" s="33"/>
      <c r="O113" s="32"/>
    </row>
    <row r="114" spans="1:15" ht="21">
      <c r="A114" s="44" t="s">
        <v>52</v>
      </c>
      <c r="B114" s="45" t="s">
        <v>246</v>
      </c>
      <c r="C114" s="52" t="s">
        <v>162</v>
      </c>
      <c r="D114" s="43" t="s">
        <v>138</v>
      </c>
      <c r="E114" s="47">
        <v>12000</v>
      </c>
      <c r="F114" s="80" t="s">
        <v>224</v>
      </c>
      <c r="G114" s="43" t="s">
        <v>141</v>
      </c>
      <c r="H114" s="43"/>
      <c r="I114" s="34"/>
      <c r="J114" s="43"/>
      <c r="K114" s="43"/>
      <c r="L114" s="49">
        <v>0</v>
      </c>
      <c r="M114" s="49">
        <f t="shared" si="5"/>
        <v>12000</v>
      </c>
      <c r="N114" s="33"/>
      <c r="O114" s="119"/>
    </row>
    <row r="115" spans="1:15" ht="21">
      <c r="A115" s="44" t="s">
        <v>53</v>
      </c>
      <c r="B115" s="45" t="s">
        <v>247</v>
      </c>
      <c r="C115" s="52" t="s">
        <v>162</v>
      </c>
      <c r="D115" s="43" t="s">
        <v>138</v>
      </c>
      <c r="E115" s="47">
        <v>200000</v>
      </c>
      <c r="F115" s="80">
        <v>20029</v>
      </c>
      <c r="G115" s="11"/>
      <c r="H115" s="43"/>
      <c r="I115" s="34"/>
      <c r="J115" s="43"/>
      <c r="K115" s="43" t="s">
        <v>141</v>
      </c>
      <c r="L115" s="83">
        <v>182144.5</v>
      </c>
      <c r="M115" s="47">
        <f t="shared" si="5"/>
        <v>17855.5</v>
      </c>
      <c r="N115" s="33"/>
      <c r="O115" s="31"/>
    </row>
    <row r="116" spans="1:15" ht="21">
      <c r="A116" s="113"/>
      <c r="B116" s="62"/>
      <c r="C116" s="85"/>
      <c r="D116" s="63"/>
      <c r="E116" s="109"/>
      <c r="F116" s="159"/>
      <c r="G116" s="3"/>
      <c r="H116" s="63"/>
      <c r="I116" s="86"/>
      <c r="J116" s="63"/>
      <c r="K116" s="63"/>
      <c r="L116" s="123"/>
      <c r="M116" s="109"/>
      <c r="N116" s="55"/>
      <c r="O116" s="42"/>
    </row>
    <row r="117" spans="1:15" ht="18.75">
      <c r="A117" s="40"/>
      <c r="B117" s="41" t="s">
        <v>254</v>
      </c>
      <c r="C117" s="223" t="s">
        <v>167</v>
      </c>
      <c r="D117" s="223"/>
      <c r="E117" s="224"/>
      <c r="F117" s="223"/>
      <c r="G117" s="223"/>
      <c r="H117" s="223"/>
      <c r="I117" s="223"/>
      <c r="J117" s="223"/>
      <c r="K117" s="223"/>
      <c r="L117" s="223"/>
      <c r="M117" s="224"/>
      <c r="N117" s="224"/>
      <c r="O117" s="224"/>
    </row>
    <row r="118" spans="1:15" ht="21">
      <c r="A118" s="73"/>
      <c r="B118" s="40" t="s">
        <v>152</v>
      </c>
      <c r="C118" s="223" t="s">
        <v>119</v>
      </c>
      <c r="D118" s="223"/>
      <c r="E118" s="224"/>
      <c r="F118" s="223"/>
      <c r="G118" s="223"/>
      <c r="H118" s="223" t="s">
        <v>171</v>
      </c>
      <c r="I118" s="224"/>
      <c r="J118" s="224"/>
      <c r="K118" s="224"/>
      <c r="L118" s="224"/>
      <c r="M118" s="224"/>
      <c r="N118" s="224"/>
      <c r="O118" s="224"/>
    </row>
    <row r="119" spans="1:15" ht="18.75">
      <c r="A119" s="220" t="s">
        <v>153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</row>
    <row r="120" spans="1:15" ht="18.75">
      <c r="A120" s="241" t="s">
        <v>175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</row>
    <row r="121" spans="1:15" ht="18.75">
      <c r="A121" s="241" t="s">
        <v>142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</row>
    <row r="122" spans="1:15" ht="18.75">
      <c r="A122" s="242" t="s">
        <v>174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</row>
    <row r="123" spans="1:15" ht="18.75">
      <c r="A123" s="244" t="s">
        <v>154</v>
      </c>
      <c r="B123" s="244" t="s">
        <v>143</v>
      </c>
      <c r="C123" s="243" t="s">
        <v>144</v>
      </c>
      <c r="D123" s="244" t="s">
        <v>145</v>
      </c>
      <c r="E123" s="244" t="s">
        <v>155</v>
      </c>
      <c r="F123" s="243" t="s">
        <v>146</v>
      </c>
      <c r="G123" s="244" t="s">
        <v>147</v>
      </c>
      <c r="H123" s="244"/>
      <c r="I123" s="244"/>
      <c r="J123" s="244"/>
      <c r="K123" s="244"/>
      <c r="L123" s="246" t="s">
        <v>148</v>
      </c>
      <c r="M123" s="243" t="s">
        <v>149</v>
      </c>
      <c r="N123" s="243" t="s">
        <v>150</v>
      </c>
      <c r="O123" s="229" t="s">
        <v>156</v>
      </c>
    </row>
    <row r="124" spans="1:15" ht="18.75">
      <c r="A124" s="244"/>
      <c r="B124" s="244"/>
      <c r="C124" s="244"/>
      <c r="D124" s="244"/>
      <c r="E124" s="244"/>
      <c r="F124" s="245"/>
      <c r="G124" s="17">
        <v>1</v>
      </c>
      <c r="H124" s="17">
        <v>2</v>
      </c>
      <c r="I124" s="17">
        <v>3</v>
      </c>
      <c r="J124" s="17">
        <v>4</v>
      </c>
      <c r="K124" s="17">
        <v>5</v>
      </c>
      <c r="L124" s="243"/>
      <c r="M124" s="243"/>
      <c r="N124" s="243"/>
      <c r="O124" s="230"/>
    </row>
    <row r="125" spans="1:15" ht="21">
      <c r="A125" s="44" t="s">
        <v>75</v>
      </c>
      <c r="B125" s="45" t="s">
        <v>248</v>
      </c>
      <c r="C125" s="52" t="s">
        <v>162</v>
      </c>
      <c r="D125" s="43" t="s">
        <v>138</v>
      </c>
      <c r="E125" s="47">
        <v>130000</v>
      </c>
      <c r="F125" s="80">
        <v>20180</v>
      </c>
      <c r="G125" s="43" t="s">
        <v>141</v>
      </c>
      <c r="H125" s="43"/>
      <c r="I125" s="43"/>
      <c r="J125" s="43"/>
      <c r="L125" s="65">
        <v>0</v>
      </c>
      <c r="M125" s="47">
        <f aca="true" t="shared" si="6" ref="M125:M130">E125-L125</f>
        <v>130000</v>
      </c>
      <c r="N125" s="33"/>
      <c r="O125" s="31"/>
    </row>
    <row r="126" spans="1:15" ht="37.5">
      <c r="A126" s="44" t="s">
        <v>76</v>
      </c>
      <c r="B126" s="45" t="s">
        <v>249</v>
      </c>
      <c r="C126" s="52" t="s">
        <v>162</v>
      </c>
      <c r="D126" s="43" t="s">
        <v>138</v>
      </c>
      <c r="E126" s="47">
        <v>40000</v>
      </c>
      <c r="F126" s="80">
        <v>20271</v>
      </c>
      <c r="G126" s="43" t="s">
        <v>141</v>
      </c>
      <c r="H126" s="43"/>
      <c r="I126" s="34"/>
      <c r="J126" s="43"/>
      <c r="L126" s="65">
        <v>0</v>
      </c>
      <c r="M126" s="47">
        <f t="shared" si="6"/>
        <v>40000</v>
      </c>
      <c r="N126" s="33"/>
      <c r="O126" s="31"/>
    </row>
    <row r="127" spans="1:15" ht="37.5">
      <c r="A127" s="44" t="s">
        <v>164</v>
      </c>
      <c r="B127" s="57" t="s">
        <v>250</v>
      </c>
      <c r="C127" s="52" t="s">
        <v>162</v>
      </c>
      <c r="D127" s="43" t="s">
        <v>138</v>
      </c>
      <c r="E127" s="47">
        <v>10000</v>
      </c>
      <c r="F127" s="80">
        <v>20149</v>
      </c>
      <c r="G127" s="43" t="s">
        <v>141</v>
      </c>
      <c r="H127" s="43"/>
      <c r="I127" s="16"/>
      <c r="J127" s="43"/>
      <c r="K127" s="11"/>
      <c r="L127" s="65">
        <v>0</v>
      </c>
      <c r="M127" s="47">
        <f t="shared" si="6"/>
        <v>10000</v>
      </c>
      <c r="N127" s="43"/>
      <c r="O127" s="29"/>
    </row>
    <row r="128" spans="1:15" ht="37.5">
      <c r="A128" s="44" t="s">
        <v>54</v>
      </c>
      <c r="B128" s="57" t="s">
        <v>251</v>
      </c>
      <c r="C128" s="52" t="s">
        <v>0</v>
      </c>
      <c r="D128" s="43" t="s">
        <v>138</v>
      </c>
      <c r="E128" s="47">
        <v>30000</v>
      </c>
      <c r="F128" s="43" t="s">
        <v>177</v>
      </c>
      <c r="G128" s="43" t="s">
        <v>141</v>
      </c>
      <c r="H128" s="29"/>
      <c r="I128" s="23"/>
      <c r="J128" s="34"/>
      <c r="L128" s="65">
        <v>0</v>
      </c>
      <c r="M128" s="47">
        <f t="shared" si="6"/>
        <v>30000</v>
      </c>
      <c r="N128" s="33"/>
      <c r="O128" s="31"/>
    </row>
    <row r="129" spans="1:15" ht="37.5">
      <c r="A129" s="44" t="s">
        <v>55</v>
      </c>
      <c r="B129" s="48" t="s">
        <v>252</v>
      </c>
      <c r="C129" s="52" t="s">
        <v>0</v>
      </c>
      <c r="D129" s="43" t="s">
        <v>138</v>
      </c>
      <c r="E129" s="47">
        <v>20000</v>
      </c>
      <c r="F129" s="43" t="s">
        <v>177</v>
      </c>
      <c r="G129" s="43" t="s">
        <v>141</v>
      </c>
      <c r="H129" s="29"/>
      <c r="I129" s="23"/>
      <c r="J129" s="34"/>
      <c r="K129" s="43"/>
      <c r="L129" s="65">
        <v>0</v>
      </c>
      <c r="M129" s="47">
        <f t="shared" si="6"/>
        <v>20000</v>
      </c>
      <c r="N129" s="33"/>
      <c r="O129" s="31"/>
    </row>
    <row r="130" spans="1:15" ht="37.5">
      <c r="A130" s="44" t="s">
        <v>56</v>
      </c>
      <c r="B130" s="48" t="s">
        <v>253</v>
      </c>
      <c r="C130" s="52" t="s">
        <v>159</v>
      </c>
      <c r="D130" s="43" t="s">
        <v>138</v>
      </c>
      <c r="E130" s="47">
        <v>50000</v>
      </c>
      <c r="F130" s="43" t="s">
        <v>180</v>
      </c>
      <c r="H130" s="29"/>
      <c r="I130" s="23"/>
      <c r="J130" s="34"/>
      <c r="K130" s="43" t="s">
        <v>141</v>
      </c>
      <c r="L130" s="61">
        <v>12939.94</v>
      </c>
      <c r="M130" s="47">
        <f t="shared" si="6"/>
        <v>37060.06</v>
      </c>
      <c r="N130" s="33"/>
      <c r="O130" s="31"/>
    </row>
    <row r="131" spans="1:15" ht="37.5">
      <c r="A131" s="44" t="s">
        <v>57</v>
      </c>
      <c r="B131" s="48" t="s">
        <v>253</v>
      </c>
      <c r="C131" s="52" t="s">
        <v>160</v>
      </c>
      <c r="D131" s="43" t="s">
        <v>138</v>
      </c>
      <c r="E131" s="47">
        <v>10000</v>
      </c>
      <c r="F131" s="43" t="s">
        <v>180</v>
      </c>
      <c r="G131" s="43" t="s">
        <v>141</v>
      </c>
      <c r="H131" s="29"/>
      <c r="I131" s="23"/>
      <c r="J131" s="34"/>
      <c r="L131" s="65">
        <v>0</v>
      </c>
      <c r="M131" s="47">
        <f>E131-L131</f>
        <v>10000</v>
      </c>
      <c r="N131" s="33"/>
      <c r="O131" s="31"/>
    </row>
    <row r="132" spans="1:15" ht="37.5">
      <c r="A132" s="44" t="s">
        <v>58</v>
      </c>
      <c r="B132" s="48" t="s">
        <v>253</v>
      </c>
      <c r="C132" s="52" t="s">
        <v>159</v>
      </c>
      <c r="D132" s="43" t="s">
        <v>138</v>
      </c>
      <c r="E132" s="47">
        <v>20000</v>
      </c>
      <c r="F132" s="43" t="s">
        <v>180</v>
      </c>
      <c r="G132" s="43"/>
      <c r="H132" s="43"/>
      <c r="I132" s="34"/>
      <c r="J132" s="43"/>
      <c r="K132" s="43" t="s">
        <v>141</v>
      </c>
      <c r="L132" s="61">
        <v>14623.4</v>
      </c>
      <c r="M132" s="47">
        <f>E132-L132</f>
        <v>5376.6</v>
      </c>
      <c r="N132" s="33"/>
      <c r="O132" s="58"/>
    </row>
    <row r="133" spans="1:15" ht="37.5">
      <c r="A133" s="44" t="s">
        <v>59</v>
      </c>
      <c r="B133" s="48" t="s">
        <v>253</v>
      </c>
      <c r="C133" s="43" t="s">
        <v>162</v>
      </c>
      <c r="D133" s="43" t="s">
        <v>138</v>
      </c>
      <c r="E133" s="47">
        <v>20000</v>
      </c>
      <c r="F133" s="80" t="s">
        <v>256</v>
      </c>
      <c r="G133" s="43" t="s">
        <v>141</v>
      </c>
      <c r="H133" s="43"/>
      <c r="I133" s="34"/>
      <c r="J133" s="43"/>
      <c r="L133" s="65">
        <v>0</v>
      </c>
      <c r="M133" s="47">
        <f>E133-L133</f>
        <v>20000</v>
      </c>
      <c r="N133" s="33"/>
      <c r="O133" s="31"/>
    </row>
    <row r="134" spans="1:15" ht="37.5">
      <c r="A134" s="44" t="s">
        <v>60</v>
      </c>
      <c r="B134" s="48" t="s">
        <v>253</v>
      </c>
      <c r="C134" s="92" t="s">
        <v>0</v>
      </c>
      <c r="D134" s="43" t="s">
        <v>138</v>
      </c>
      <c r="E134" s="47">
        <v>30000</v>
      </c>
      <c r="F134" s="80" t="s">
        <v>180</v>
      </c>
      <c r="G134" s="43"/>
      <c r="H134" s="43"/>
      <c r="I134" s="160"/>
      <c r="J134" s="43"/>
      <c r="K134" s="43" t="s">
        <v>141</v>
      </c>
      <c r="L134" s="61">
        <v>11565</v>
      </c>
      <c r="M134" s="47">
        <f>E134-L134</f>
        <v>18435</v>
      </c>
      <c r="N134" s="33"/>
      <c r="O134" s="31"/>
    </row>
    <row r="135" spans="1:15" ht="21">
      <c r="A135" s="113"/>
      <c r="B135" s="120"/>
      <c r="C135" s="41"/>
      <c r="D135" s="63"/>
      <c r="E135" s="109"/>
      <c r="F135" s="159"/>
      <c r="G135" s="63"/>
      <c r="H135" s="63"/>
      <c r="I135" s="37"/>
      <c r="J135" s="63"/>
      <c r="L135" s="122"/>
      <c r="M135" s="109"/>
      <c r="N135" s="55"/>
      <c r="O135" s="42"/>
    </row>
    <row r="136" spans="1:15" ht="21">
      <c r="A136" s="113"/>
      <c r="B136" s="120"/>
      <c r="C136" s="41"/>
      <c r="D136" s="63"/>
      <c r="E136" s="109"/>
      <c r="F136" s="159"/>
      <c r="G136" s="63"/>
      <c r="H136" s="63"/>
      <c r="I136" s="37"/>
      <c r="J136" s="63"/>
      <c r="L136" s="122"/>
      <c r="M136" s="109"/>
      <c r="N136" s="55"/>
      <c r="O136" s="42"/>
    </row>
    <row r="137" spans="1:15" ht="18.75">
      <c r="A137" s="40"/>
      <c r="B137" s="41" t="s">
        <v>254</v>
      </c>
      <c r="C137" s="223" t="s">
        <v>167</v>
      </c>
      <c r="D137" s="223"/>
      <c r="E137" s="224"/>
      <c r="F137" s="223"/>
      <c r="G137" s="223"/>
      <c r="H137" s="223"/>
      <c r="I137" s="223"/>
      <c r="J137" s="223"/>
      <c r="K137" s="223"/>
      <c r="L137" s="223"/>
      <c r="M137" s="224"/>
      <c r="N137" s="224"/>
      <c r="O137" s="224"/>
    </row>
    <row r="138" spans="1:15" ht="21">
      <c r="A138" s="73"/>
      <c r="B138" s="40" t="s">
        <v>255</v>
      </c>
      <c r="C138" s="223" t="s">
        <v>119</v>
      </c>
      <c r="D138" s="223"/>
      <c r="E138" s="224"/>
      <c r="F138" s="223"/>
      <c r="G138" s="223"/>
      <c r="H138" s="223" t="s">
        <v>171</v>
      </c>
      <c r="I138" s="224"/>
      <c r="J138" s="224"/>
      <c r="K138" s="224"/>
      <c r="L138" s="224"/>
      <c r="M138" s="224"/>
      <c r="N138" s="224"/>
      <c r="O138" s="224"/>
    </row>
    <row r="139" spans="1:15" ht="18.75">
      <c r="A139" s="220" t="s">
        <v>153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</row>
    <row r="140" spans="1:15" ht="18.75">
      <c r="A140" s="241" t="s">
        <v>175</v>
      </c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</row>
    <row r="141" spans="1:15" ht="18.75" customHeight="1">
      <c r="A141" s="241" t="s">
        <v>142</v>
      </c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</row>
    <row r="142" spans="1:15" ht="18.75">
      <c r="A142" s="242" t="s">
        <v>174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</row>
    <row r="143" spans="1:15" ht="18.75">
      <c r="A143" s="244" t="s">
        <v>154</v>
      </c>
      <c r="B143" s="244" t="s">
        <v>143</v>
      </c>
      <c r="C143" s="243" t="s">
        <v>144</v>
      </c>
      <c r="D143" s="244" t="s">
        <v>145</v>
      </c>
      <c r="E143" s="244" t="s">
        <v>155</v>
      </c>
      <c r="F143" s="243" t="s">
        <v>146</v>
      </c>
      <c r="G143" s="244" t="s">
        <v>147</v>
      </c>
      <c r="H143" s="244"/>
      <c r="I143" s="244"/>
      <c r="J143" s="244"/>
      <c r="K143" s="244"/>
      <c r="L143" s="246" t="s">
        <v>148</v>
      </c>
      <c r="M143" s="243" t="s">
        <v>149</v>
      </c>
      <c r="N143" s="243" t="s">
        <v>150</v>
      </c>
      <c r="O143" s="229" t="s">
        <v>156</v>
      </c>
    </row>
    <row r="144" spans="1:15" ht="19.5" customHeight="1">
      <c r="A144" s="244"/>
      <c r="B144" s="244"/>
      <c r="C144" s="244"/>
      <c r="D144" s="244"/>
      <c r="E144" s="244"/>
      <c r="F144" s="245"/>
      <c r="G144" s="17">
        <v>1</v>
      </c>
      <c r="H144" s="17">
        <v>2</v>
      </c>
      <c r="I144" s="17">
        <v>3</v>
      </c>
      <c r="J144" s="17">
        <v>4</v>
      </c>
      <c r="K144" s="17">
        <v>5</v>
      </c>
      <c r="L144" s="243"/>
      <c r="M144" s="243"/>
      <c r="N144" s="243"/>
      <c r="O144" s="230"/>
    </row>
    <row r="145" spans="1:15" ht="37.5">
      <c r="A145" s="44" t="s">
        <v>61</v>
      </c>
      <c r="B145" s="48" t="s">
        <v>253</v>
      </c>
      <c r="C145" s="52" t="s">
        <v>161</v>
      </c>
      <c r="D145" s="43" t="s">
        <v>138</v>
      </c>
      <c r="E145" s="47">
        <v>50000</v>
      </c>
      <c r="F145" s="43" t="s">
        <v>180</v>
      </c>
      <c r="H145" s="29"/>
      <c r="I145" s="23"/>
      <c r="J145" s="34"/>
      <c r="K145" s="43" t="s">
        <v>141</v>
      </c>
      <c r="L145" s="61">
        <v>21258</v>
      </c>
      <c r="M145" s="49">
        <f>E145-L145</f>
        <v>28742</v>
      </c>
      <c r="N145" s="33"/>
      <c r="O145" s="34"/>
    </row>
    <row r="146" spans="1:15" ht="37.5">
      <c r="A146" s="44" t="s">
        <v>85</v>
      </c>
      <c r="B146" s="48" t="s">
        <v>253</v>
      </c>
      <c r="C146" s="52" t="s">
        <v>0</v>
      </c>
      <c r="D146" s="43" t="s">
        <v>138</v>
      </c>
      <c r="E146" s="47">
        <v>10000</v>
      </c>
      <c r="F146" s="43" t="s">
        <v>180</v>
      </c>
      <c r="G146" s="43" t="s">
        <v>141</v>
      </c>
      <c r="H146" s="29"/>
      <c r="I146" s="23"/>
      <c r="J146" s="34"/>
      <c r="K146" s="29"/>
      <c r="L146" s="56">
        <v>0</v>
      </c>
      <c r="M146" s="49">
        <f aca="true" t="shared" si="7" ref="M146:M153">E146-L146</f>
        <v>10000</v>
      </c>
      <c r="N146" s="33"/>
      <c r="O146" s="31"/>
    </row>
    <row r="147" spans="1:15" ht="21">
      <c r="A147" s="44" t="s">
        <v>86</v>
      </c>
      <c r="B147" s="60" t="s">
        <v>62</v>
      </c>
      <c r="C147" s="52" t="s">
        <v>159</v>
      </c>
      <c r="D147" s="43" t="s">
        <v>138</v>
      </c>
      <c r="E147" s="47">
        <v>122280</v>
      </c>
      <c r="F147" s="43" t="s">
        <v>180</v>
      </c>
      <c r="G147" s="29"/>
      <c r="H147" s="29"/>
      <c r="I147" s="23"/>
      <c r="J147" s="34"/>
      <c r="K147" s="43" t="s">
        <v>141</v>
      </c>
      <c r="L147" s="88">
        <v>14470</v>
      </c>
      <c r="M147" s="28">
        <f>E147-L147</f>
        <v>107810</v>
      </c>
      <c r="N147" s="33"/>
      <c r="O147" s="125"/>
    </row>
    <row r="148" spans="1:15" ht="21">
      <c r="A148" s="44" t="s">
        <v>87</v>
      </c>
      <c r="B148" s="60" t="s">
        <v>62</v>
      </c>
      <c r="C148" s="94" t="s">
        <v>160</v>
      </c>
      <c r="D148" s="43" t="s">
        <v>138</v>
      </c>
      <c r="E148" s="47">
        <v>60000</v>
      </c>
      <c r="F148" s="43" t="s">
        <v>257</v>
      </c>
      <c r="G148" s="29"/>
      <c r="H148" s="29"/>
      <c r="I148" s="95"/>
      <c r="J148" s="34"/>
      <c r="K148" s="43" t="s">
        <v>141</v>
      </c>
      <c r="L148" s="126">
        <v>9084</v>
      </c>
      <c r="M148" s="49">
        <f t="shared" si="7"/>
        <v>50916</v>
      </c>
      <c r="N148" s="33"/>
      <c r="O148" s="31"/>
    </row>
    <row r="149" spans="1:15" ht="21">
      <c r="A149" s="44" t="s">
        <v>88</v>
      </c>
      <c r="B149" s="60" t="s">
        <v>62</v>
      </c>
      <c r="C149" s="97" t="s">
        <v>159</v>
      </c>
      <c r="D149" s="21" t="s">
        <v>138</v>
      </c>
      <c r="E149" s="98">
        <v>10000</v>
      </c>
      <c r="F149" s="43" t="s">
        <v>257</v>
      </c>
      <c r="G149" s="43" t="s">
        <v>141</v>
      </c>
      <c r="H149" s="54"/>
      <c r="I149" s="99"/>
      <c r="J149" s="16"/>
      <c r="K149" s="11"/>
      <c r="L149" s="56">
        <v>0</v>
      </c>
      <c r="M149" s="28">
        <f>E149-L149</f>
        <v>10000</v>
      </c>
      <c r="N149" s="70"/>
      <c r="O149" s="125"/>
    </row>
    <row r="150" spans="1:15" ht="20.25" customHeight="1">
      <c r="A150" s="44" t="s">
        <v>89</v>
      </c>
      <c r="B150" s="60" t="s">
        <v>62</v>
      </c>
      <c r="C150" s="100" t="s">
        <v>162</v>
      </c>
      <c r="D150" s="43" t="s">
        <v>138</v>
      </c>
      <c r="E150" s="47">
        <v>30000</v>
      </c>
      <c r="F150" s="43" t="s">
        <v>258</v>
      </c>
      <c r="G150" s="43" t="s">
        <v>141</v>
      </c>
      <c r="H150" s="101"/>
      <c r="I150" s="95"/>
      <c r="J150" s="102"/>
      <c r="K150" s="11"/>
      <c r="L150" s="56">
        <v>0</v>
      </c>
      <c r="M150" s="28">
        <f>E150-L150</f>
        <v>30000</v>
      </c>
      <c r="N150" s="33"/>
      <c r="O150" s="103"/>
    </row>
    <row r="151" spans="1:15" ht="37.5">
      <c r="A151" s="44" t="s">
        <v>90</v>
      </c>
      <c r="B151" s="60" t="s">
        <v>62</v>
      </c>
      <c r="C151" s="104" t="s">
        <v>0</v>
      </c>
      <c r="D151" s="43" t="s">
        <v>138</v>
      </c>
      <c r="E151" s="47">
        <v>20000</v>
      </c>
      <c r="F151" s="43" t="s">
        <v>180</v>
      </c>
      <c r="G151" s="43" t="s">
        <v>141</v>
      </c>
      <c r="H151" s="29"/>
      <c r="I151" s="95"/>
      <c r="J151" s="34"/>
      <c r="L151" s="56">
        <v>0</v>
      </c>
      <c r="M151" s="49">
        <f t="shared" si="7"/>
        <v>20000</v>
      </c>
      <c r="N151" s="33"/>
      <c r="O151" s="31"/>
    </row>
    <row r="152" spans="1:15" ht="21" customHeight="1">
      <c r="A152" s="44" t="s">
        <v>91</v>
      </c>
      <c r="B152" s="60" t="s">
        <v>62</v>
      </c>
      <c r="C152" s="104" t="s">
        <v>161</v>
      </c>
      <c r="D152" s="43" t="s">
        <v>138</v>
      </c>
      <c r="E152" s="47">
        <v>20000</v>
      </c>
      <c r="F152" s="43" t="s">
        <v>180</v>
      </c>
      <c r="G152" s="43"/>
      <c r="H152" s="29"/>
      <c r="I152" s="95"/>
      <c r="J152" s="34"/>
      <c r="K152" s="43" t="s">
        <v>141</v>
      </c>
      <c r="L152" s="61">
        <v>6668</v>
      </c>
      <c r="M152" s="28">
        <f t="shared" si="7"/>
        <v>13332</v>
      </c>
      <c r="N152" s="33"/>
      <c r="O152" s="31"/>
    </row>
    <row r="153" spans="1:15" ht="21">
      <c r="A153" s="44" t="s">
        <v>92</v>
      </c>
      <c r="B153" s="45" t="s">
        <v>64</v>
      </c>
      <c r="C153" s="104" t="s">
        <v>159</v>
      </c>
      <c r="D153" s="43" t="s">
        <v>138</v>
      </c>
      <c r="E153" s="47">
        <v>60000</v>
      </c>
      <c r="F153" s="43" t="s">
        <v>180</v>
      </c>
      <c r="G153" s="29"/>
      <c r="H153" s="29"/>
      <c r="I153" s="95"/>
      <c r="J153" s="34"/>
      <c r="K153" s="43" t="s">
        <v>141</v>
      </c>
      <c r="L153" s="96">
        <v>1965</v>
      </c>
      <c r="M153" s="28">
        <f t="shared" si="7"/>
        <v>58035</v>
      </c>
      <c r="N153" s="33"/>
      <c r="O153" s="31"/>
    </row>
    <row r="154" spans="1:15" ht="18.75">
      <c r="A154" s="44" t="s">
        <v>93</v>
      </c>
      <c r="B154" s="45" t="s">
        <v>64</v>
      </c>
      <c r="C154" s="94" t="s">
        <v>160</v>
      </c>
      <c r="D154" s="43" t="s">
        <v>138</v>
      </c>
      <c r="E154" s="83">
        <v>5000</v>
      </c>
      <c r="F154" s="43" t="s">
        <v>257</v>
      </c>
      <c r="G154" s="43" t="s">
        <v>141</v>
      </c>
      <c r="H154" s="43"/>
      <c r="I154" s="117"/>
      <c r="J154" s="117"/>
      <c r="K154" s="11"/>
      <c r="L154" s="56">
        <v>0</v>
      </c>
      <c r="M154" s="105">
        <f aca="true" t="shared" si="8" ref="M154:M159">E154-L154</f>
        <v>5000</v>
      </c>
      <c r="N154" s="79"/>
      <c r="O154" s="125"/>
    </row>
    <row r="155" spans="1:15" ht="21" customHeight="1">
      <c r="A155" s="44" t="s">
        <v>94</v>
      </c>
      <c r="B155" s="45" t="s">
        <v>64</v>
      </c>
      <c r="C155" s="52" t="s">
        <v>159</v>
      </c>
      <c r="D155" s="43" t="s">
        <v>138</v>
      </c>
      <c r="E155" s="47">
        <v>30000</v>
      </c>
      <c r="F155" s="23" t="s">
        <v>257</v>
      </c>
      <c r="G155" s="43" t="s">
        <v>141</v>
      </c>
      <c r="H155" s="43"/>
      <c r="I155" s="34"/>
      <c r="J155" s="43"/>
      <c r="L155" s="56">
        <v>0</v>
      </c>
      <c r="M155" s="47">
        <f t="shared" si="8"/>
        <v>30000</v>
      </c>
      <c r="N155" s="33"/>
      <c r="O155" s="58"/>
    </row>
    <row r="156" spans="1:15" ht="21">
      <c r="A156" s="44" t="s">
        <v>95</v>
      </c>
      <c r="B156" s="45" t="s">
        <v>64</v>
      </c>
      <c r="C156" s="43" t="s">
        <v>161</v>
      </c>
      <c r="D156" s="43" t="s">
        <v>138</v>
      </c>
      <c r="E156" s="47">
        <v>200000</v>
      </c>
      <c r="F156" s="80" t="s">
        <v>180</v>
      </c>
      <c r="G156" s="43"/>
      <c r="H156" s="43"/>
      <c r="I156" s="34"/>
      <c r="J156" s="43"/>
      <c r="K156" s="43" t="s">
        <v>141</v>
      </c>
      <c r="L156" s="61">
        <v>760</v>
      </c>
      <c r="M156" s="47">
        <f t="shared" si="8"/>
        <v>199240</v>
      </c>
      <c r="N156" s="33"/>
      <c r="O156" s="31"/>
    </row>
    <row r="157" spans="1:15" ht="21">
      <c r="A157" s="44" t="s">
        <v>96</v>
      </c>
      <c r="B157" s="29" t="s">
        <v>63</v>
      </c>
      <c r="C157" s="52" t="s">
        <v>159</v>
      </c>
      <c r="D157" s="43" t="s">
        <v>138</v>
      </c>
      <c r="E157" s="47">
        <v>30000</v>
      </c>
      <c r="F157" s="43" t="s">
        <v>177</v>
      </c>
      <c r="G157" s="43"/>
      <c r="H157" s="43"/>
      <c r="I157" s="34"/>
      <c r="J157" s="43"/>
      <c r="K157" s="43" t="s">
        <v>141</v>
      </c>
      <c r="L157" s="81">
        <v>16866</v>
      </c>
      <c r="M157" s="47">
        <f t="shared" si="8"/>
        <v>13134</v>
      </c>
      <c r="N157" s="33"/>
      <c r="O157" s="31"/>
    </row>
    <row r="158" spans="1:15" ht="18.75">
      <c r="A158" s="44" t="s">
        <v>97</v>
      </c>
      <c r="B158" s="60" t="s">
        <v>63</v>
      </c>
      <c r="C158" s="60" t="s">
        <v>0</v>
      </c>
      <c r="D158" s="60" t="s">
        <v>138</v>
      </c>
      <c r="E158" s="49">
        <v>60000</v>
      </c>
      <c r="F158" s="43" t="s">
        <v>177</v>
      </c>
      <c r="G158" s="60"/>
      <c r="H158" s="60"/>
      <c r="I158" s="161"/>
      <c r="J158" s="60"/>
      <c r="K158" s="43" t="s">
        <v>141</v>
      </c>
      <c r="L158" s="61">
        <v>912</v>
      </c>
      <c r="M158" s="49">
        <f t="shared" si="8"/>
        <v>59088</v>
      </c>
      <c r="N158" s="60"/>
      <c r="O158" s="53"/>
    </row>
    <row r="159" spans="1:15" ht="21">
      <c r="A159" s="44" t="s">
        <v>98</v>
      </c>
      <c r="B159" s="60" t="s">
        <v>1</v>
      </c>
      <c r="C159" s="94" t="s">
        <v>159</v>
      </c>
      <c r="D159" s="43" t="s">
        <v>138</v>
      </c>
      <c r="E159" s="47">
        <v>20000</v>
      </c>
      <c r="F159" s="43" t="s">
        <v>177</v>
      </c>
      <c r="G159" s="43" t="s">
        <v>141</v>
      </c>
      <c r="H159" s="29"/>
      <c r="I159" s="23"/>
      <c r="J159" s="34"/>
      <c r="K159" s="11"/>
      <c r="L159" s="56">
        <v>0</v>
      </c>
      <c r="M159" s="47">
        <f t="shared" si="8"/>
        <v>20000</v>
      </c>
      <c r="N159" s="33"/>
      <c r="O159" s="31"/>
    </row>
    <row r="160" spans="1:15" ht="22.5" customHeight="1">
      <c r="A160" s="113"/>
      <c r="B160" s="108"/>
      <c r="C160" s="85"/>
      <c r="D160" s="63"/>
      <c r="E160" s="109"/>
      <c r="F160" s="63"/>
      <c r="G160" s="40"/>
      <c r="H160" s="40"/>
      <c r="I160" s="71"/>
      <c r="J160" s="86"/>
      <c r="K160" s="63"/>
      <c r="L160" s="138"/>
      <c r="M160" s="109"/>
      <c r="N160" s="55"/>
      <c r="O160" s="42"/>
    </row>
    <row r="161" spans="1:21" ht="22.5">
      <c r="A161" s="113"/>
      <c r="B161" s="108"/>
      <c r="C161" s="85"/>
      <c r="D161" s="63"/>
      <c r="E161" s="109"/>
      <c r="F161" s="63"/>
      <c r="G161" s="40"/>
      <c r="H161" s="40"/>
      <c r="I161" s="71"/>
      <c r="J161" s="86"/>
      <c r="K161" s="63"/>
      <c r="L161" s="138"/>
      <c r="M161" s="109"/>
      <c r="N161" s="55"/>
      <c r="O161" s="42"/>
      <c r="P161" s="13"/>
      <c r="Q161" s="13"/>
      <c r="R161" s="13"/>
      <c r="S161" s="13"/>
      <c r="T161" s="13"/>
      <c r="U161" s="13"/>
    </row>
    <row r="162" spans="1:15" ht="18.75">
      <c r="A162" s="118"/>
      <c r="B162" s="41" t="s">
        <v>151</v>
      </c>
      <c r="C162" s="223" t="s">
        <v>167</v>
      </c>
      <c r="D162" s="223"/>
      <c r="E162" s="224"/>
      <c r="F162" s="223"/>
      <c r="G162" s="223"/>
      <c r="H162" s="223"/>
      <c r="I162" s="223"/>
      <c r="J162" s="223"/>
      <c r="K162" s="223"/>
      <c r="L162" s="223"/>
      <c r="M162" s="224"/>
      <c r="N162" s="224"/>
      <c r="O162" s="224"/>
    </row>
    <row r="163" spans="1:15" ht="18.75">
      <c r="A163" s="136"/>
      <c r="B163" s="40" t="s">
        <v>152</v>
      </c>
      <c r="C163" s="223" t="s">
        <v>119</v>
      </c>
      <c r="D163" s="223"/>
      <c r="E163" s="224"/>
      <c r="F163" s="223"/>
      <c r="G163" s="223"/>
      <c r="H163" s="223" t="s">
        <v>171</v>
      </c>
      <c r="I163" s="224"/>
      <c r="J163" s="224"/>
      <c r="K163" s="224"/>
      <c r="L163" s="224"/>
      <c r="M163" s="224"/>
      <c r="N163" s="224"/>
      <c r="O163" s="224"/>
    </row>
    <row r="164" spans="1:15" ht="18.75">
      <c r="A164" s="221" t="s">
        <v>153</v>
      </c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</row>
    <row r="165" spans="1:15" ht="18.75">
      <c r="A165" s="241" t="s">
        <v>175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</row>
    <row r="166" spans="1:15" ht="18.75">
      <c r="A166" s="241" t="s">
        <v>142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</row>
    <row r="167" spans="1:15" ht="18.75">
      <c r="A167" s="242" t="s">
        <v>174</v>
      </c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</row>
    <row r="168" spans="1:15" ht="21.75" customHeight="1">
      <c r="A168" s="244" t="s">
        <v>154</v>
      </c>
      <c r="B168" s="244" t="s">
        <v>143</v>
      </c>
      <c r="C168" s="243" t="s">
        <v>144</v>
      </c>
      <c r="D168" s="244" t="s">
        <v>145</v>
      </c>
      <c r="E168" s="244" t="s">
        <v>155</v>
      </c>
      <c r="F168" s="243" t="s">
        <v>146</v>
      </c>
      <c r="G168" s="244" t="s">
        <v>147</v>
      </c>
      <c r="H168" s="244"/>
      <c r="I168" s="244"/>
      <c r="J168" s="244"/>
      <c r="K168" s="244"/>
      <c r="L168" s="246" t="s">
        <v>148</v>
      </c>
      <c r="M168" s="243" t="s">
        <v>149</v>
      </c>
      <c r="N168" s="243" t="s">
        <v>150</v>
      </c>
      <c r="O168" s="229" t="s">
        <v>156</v>
      </c>
    </row>
    <row r="169" spans="1:15" ht="18.75">
      <c r="A169" s="244"/>
      <c r="B169" s="244"/>
      <c r="C169" s="244"/>
      <c r="D169" s="244"/>
      <c r="E169" s="244"/>
      <c r="F169" s="245"/>
      <c r="G169" s="17">
        <v>1</v>
      </c>
      <c r="H169" s="17">
        <v>2</v>
      </c>
      <c r="I169" s="17">
        <v>3</v>
      </c>
      <c r="J169" s="17">
        <v>4</v>
      </c>
      <c r="K169" s="17">
        <v>5</v>
      </c>
      <c r="L169" s="243"/>
      <c r="M169" s="243"/>
      <c r="N169" s="243"/>
      <c r="O169" s="230"/>
    </row>
    <row r="170" spans="1:15" ht="21">
      <c r="A170" s="44" t="s">
        <v>99</v>
      </c>
      <c r="B170" s="60" t="s">
        <v>1</v>
      </c>
      <c r="C170" s="52" t="s">
        <v>160</v>
      </c>
      <c r="D170" s="43" t="s">
        <v>138</v>
      </c>
      <c r="E170" s="47">
        <v>5000</v>
      </c>
      <c r="F170" s="43" t="s">
        <v>180</v>
      </c>
      <c r="G170" s="43" t="s">
        <v>141</v>
      </c>
      <c r="H170" s="29"/>
      <c r="I170" s="23"/>
      <c r="J170" s="34"/>
      <c r="K170" s="11"/>
      <c r="L170" s="112">
        <v>0</v>
      </c>
      <c r="M170" s="49">
        <f aca="true" t="shared" si="9" ref="M170:M175">E170-L170</f>
        <v>5000</v>
      </c>
      <c r="N170" s="33"/>
      <c r="O170" s="31"/>
    </row>
    <row r="171" spans="1:15" ht="21.75" customHeight="1">
      <c r="A171" s="44" t="s">
        <v>100</v>
      </c>
      <c r="B171" s="60" t="s">
        <v>1</v>
      </c>
      <c r="C171" s="43" t="s">
        <v>159</v>
      </c>
      <c r="D171" s="43" t="s">
        <v>138</v>
      </c>
      <c r="E171" s="47">
        <v>20000</v>
      </c>
      <c r="F171" s="43" t="s">
        <v>180</v>
      </c>
      <c r="G171" s="43" t="s">
        <v>141</v>
      </c>
      <c r="H171" s="101"/>
      <c r="I171" s="23"/>
      <c r="J171" s="102"/>
      <c r="L171" s="112">
        <v>0</v>
      </c>
      <c r="M171" s="49">
        <f t="shared" si="9"/>
        <v>20000</v>
      </c>
      <c r="N171" s="33"/>
      <c r="O171" s="103"/>
    </row>
    <row r="172" spans="1:15" ht="22.5" customHeight="1">
      <c r="A172" s="44" t="s">
        <v>101</v>
      </c>
      <c r="B172" s="60" t="s">
        <v>1</v>
      </c>
      <c r="C172" s="52" t="s">
        <v>161</v>
      </c>
      <c r="D172" s="43" t="s">
        <v>138</v>
      </c>
      <c r="E172" s="47">
        <v>20000</v>
      </c>
      <c r="F172" s="43" t="s">
        <v>241</v>
      </c>
      <c r="H172" s="29"/>
      <c r="I172" s="23"/>
      <c r="J172" s="34"/>
      <c r="K172" s="43" t="s">
        <v>141</v>
      </c>
      <c r="L172" s="88">
        <v>19225</v>
      </c>
      <c r="M172" s="49">
        <f t="shared" si="9"/>
        <v>775</v>
      </c>
      <c r="N172" s="33"/>
      <c r="O172" s="93"/>
    </row>
    <row r="173" spans="1:15" ht="21">
      <c r="A173" s="44" t="s">
        <v>102</v>
      </c>
      <c r="B173" s="60" t="s">
        <v>1</v>
      </c>
      <c r="C173" s="162" t="s">
        <v>0</v>
      </c>
      <c r="D173" s="43" t="s">
        <v>138</v>
      </c>
      <c r="E173" s="47">
        <v>40000</v>
      </c>
      <c r="F173" s="43" t="s">
        <v>257</v>
      </c>
      <c r="G173" s="43"/>
      <c r="H173" s="60"/>
      <c r="I173" s="163"/>
      <c r="J173" s="53"/>
      <c r="K173" s="43" t="s">
        <v>141</v>
      </c>
      <c r="L173" s="139">
        <v>5000</v>
      </c>
      <c r="M173" s="49">
        <f t="shared" si="9"/>
        <v>35000</v>
      </c>
      <c r="N173" s="33"/>
      <c r="O173" s="151"/>
    </row>
    <row r="174" spans="1:15" ht="21">
      <c r="A174" s="44" t="s">
        <v>103</v>
      </c>
      <c r="B174" s="107" t="s">
        <v>65</v>
      </c>
      <c r="C174" s="43" t="s">
        <v>159</v>
      </c>
      <c r="D174" s="21" t="s">
        <v>138</v>
      </c>
      <c r="E174" s="98">
        <v>120000</v>
      </c>
      <c r="F174" s="43" t="s">
        <v>257</v>
      </c>
      <c r="H174" s="164"/>
      <c r="I174" s="165"/>
      <c r="J174" s="161"/>
      <c r="K174" s="43" t="s">
        <v>141</v>
      </c>
      <c r="L174" s="139">
        <v>50612.69</v>
      </c>
      <c r="M174" s="49">
        <f t="shared" si="9"/>
        <v>69387.31</v>
      </c>
      <c r="N174" s="70"/>
      <c r="O174" s="166"/>
    </row>
    <row r="175" spans="1:15" ht="21">
      <c r="A175" s="44" t="s">
        <v>104</v>
      </c>
      <c r="B175" s="107" t="s">
        <v>65</v>
      </c>
      <c r="C175" s="43" t="s">
        <v>160</v>
      </c>
      <c r="D175" s="43" t="s">
        <v>138</v>
      </c>
      <c r="E175" s="47">
        <v>10000</v>
      </c>
      <c r="F175" s="43" t="s">
        <v>257</v>
      </c>
      <c r="G175" s="43"/>
      <c r="H175" s="101"/>
      <c r="I175" s="95"/>
      <c r="J175" s="102"/>
      <c r="K175" s="43" t="s">
        <v>141</v>
      </c>
      <c r="L175" s="106">
        <v>270.19</v>
      </c>
      <c r="M175" s="49">
        <f t="shared" si="9"/>
        <v>9729.81</v>
      </c>
      <c r="N175" s="33"/>
      <c r="O175" s="103"/>
    </row>
    <row r="176" spans="1:15" ht="21">
      <c r="A176" s="44" t="s">
        <v>77</v>
      </c>
      <c r="B176" s="107" t="s">
        <v>65</v>
      </c>
      <c r="C176" s="52" t="s">
        <v>159</v>
      </c>
      <c r="D176" s="43" t="s">
        <v>138</v>
      </c>
      <c r="E176" s="47">
        <v>120000</v>
      </c>
      <c r="F176" s="43" t="s">
        <v>257</v>
      </c>
      <c r="H176" s="29"/>
      <c r="I176" s="95"/>
      <c r="J176" s="34"/>
      <c r="K176" s="43" t="s">
        <v>141</v>
      </c>
      <c r="L176" s="88">
        <v>73801.49</v>
      </c>
      <c r="M176" s="49">
        <f>E176-L176</f>
        <v>46198.509999999995</v>
      </c>
      <c r="N176" s="33"/>
      <c r="O176" s="32"/>
    </row>
    <row r="177" spans="1:15" ht="21">
      <c r="A177" s="44" t="s">
        <v>78</v>
      </c>
      <c r="B177" s="107" t="s">
        <v>65</v>
      </c>
      <c r="C177" s="52" t="s">
        <v>161</v>
      </c>
      <c r="D177" s="43" t="s">
        <v>138</v>
      </c>
      <c r="E177" s="47">
        <v>150000</v>
      </c>
      <c r="F177" s="43" t="s">
        <v>257</v>
      </c>
      <c r="G177" s="43"/>
      <c r="H177" s="29"/>
      <c r="I177" s="95"/>
      <c r="J177" s="34"/>
      <c r="K177" s="43" t="s">
        <v>141</v>
      </c>
      <c r="L177" s="96">
        <v>77444.54</v>
      </c>
      <c r="M177" s="49">
        <f>E177-L177</f>
        <v>72555.46</v>
      </c>
      <c r="N177" s="33"/>
      <c r="O177" s="31"/>
    </row>
    <row r="178" spans="1:15" ht="20.25" customHeight="1">
      <c r="A178" s="44" t="s">
        <v>79</v>
      </c>
      <c r="B178" s="107" t="s">
        <v>65</v>
      </c>
      <c r="C178" s="43" t="s">
        <v>0</v>
      </c>
      <c r="D178" s="43" t="s">
        <v>138</v>
      </c>
      <c r="E178" s="83">
        <v>150000</v>
      </c>
      <c r="F178" s="43" t="s">
        <v>257</v>
      </c>
      <c r="G178" s="23"/>
      <c r="H178" s="23"/>
      <c r="I178" s="17"/>
      <c r="J178" s="17"/>
      <c r="K178" s="43" t="s">
        <v>141</v>
      </c>
      <c r="L178" s="110">
        <v>58557.8</v>
      </c>
      <c r="M178" s="49">
        <f>E178-L178</f>
        <v>91442.2</v>
      </c>
      <c r="N178" s="79"/>
      <c r="O178" s="15"/>
    </row>
    <row r="179" spans="1:15" ht="21">
      <c r="A179" s="44" t="s">
        <v>80</v>
      </c>
      <c r="B179" s="107" t="s">
        <v>65</v>
      </c>
      <c r="C179" s="43" t="s">
        <v>0</v>
      </c>
      <c r="D179" s="43" t="s">
        <v>138</v>
      </c>
      <c r="E179" s="47">
        <v>5000</v>
      </c>
      <c r="F179" s="43" t="s">
        <v>257</v>
      </c>
      <c r="G179" s="43" t="s">
        <v>141</v>
      </c>
      <c r="H179" s="43"/>
      <c r="I179" s="34"/>
      <c r="J179" s="43"/>
      <c r="L179" s="65">
        <v>0</v>
      </c>
      <c r="M179" s="49">
        <f aca="true" t="shared" si="10" ref="M179:M186">E179-L179</f>
        <v>5000</v>
      </c>
      <c r="N179" s="33"/>
      <c r="O179" s="58"/>
    </row>
    <row r="180" spans="1:15" ht="21">
      <c r="A180" s="44" t="s">
        <v>81</v>
      </c>
      <c r="B180" s="60" t="s">
        <v>2</v>
      </c>
      <c r="C180" s="43" t="s">
        <v>159</v>
      </c>
      <c r="D180" s="43" t="s">
        <v>138</v>
      </c>
      <c r="E180" s="47">
        <v>10000</v>
      </c>
      <c r="F180" s="80" t="s">
        <v>241</v>
      </c>
      <c r="G180" s="43" t="s">
        <v>141</v>
      </c>
      <c r="H180" s="43"/>
      <c r="I180" s="53"/>
      <c r="J180" s="43"/>
      <c r="K180" s="43"/>
      <c r="L180" s="65">
        <v>0</v>
      </c>
      <c r="M180" s="49">
        <f t="shared" si="10"/>
        <v>10000</v>
      </c>
      <c r="N180" s="33"/>
      <c r="O180" s="151"/>
    </row>
    <row r="181" spans="1:15" ht="21">
      <c r="A181" s="44" t="s">
        <v>82</v>
      </c>
      <c r="B181" s="60" t="s">
        <v>2</v>
      </c>
      <c r="C181" s="52" t="s">
        <v>160</v>
      </c>
      <c r="D181" s="43" t="s">
        <v>138</v>
      </c>
      <c r="E181" s="47">
        <v>5000</v>
      </c>
      <c r="F181" s="43" t="s">
        <v>177</v>
      </c>
      <c r="G181" s="43" t="s">
        <v>141</v>
      </c>
      <c r="H181" s="43"/>
      <c r="I181" s="34"/>
      <c r="J181" s="43"/>
      <c r="K181" s="43"/>
      <c r="L181" s="65">
        <v>0</v>
      </c>
      <c r="M181" s="49">
        <f t="shared" si="10"/>
        <v>5000</v>
      </c>
      <c r="N181" s="33"/>
      <c r="O181" s="31"/>
    </row>
    <row r="182" spans="1:15" ht="22.5" customHeight="1">
      <c r="A182" s="44" t="s">
        <v>83</v>
      </c>
      <c r="B182" s="60" t="s">
        <v>2</v>
      </c>
      <c r="C182" s="52" t="s">
        <v>162</v>
      </c>
      <c r="D182" s="43" t="s">
        <v>138</v>
      </c>
      <c r="E182" s="47">
        <v>5000</v>
      </c>
      <c r="F182" s="43" t="s">
        <v>241</v>
      </c>
      <c r="G182" s="43" t="s">
        <v>141</v>
      </c>
      <c r="H182" s="43"/>
      <c r="I182" s="16"/>
      <c r="J182" s="43"/>
      <c r="K182" s="43"/>
      <c r="L182" s="65">
        <v>0</v>
      </c>
      <c r="M182" s="49">
        <f t="shared" si="10"/>
        <v>5000</v>
      </c>
      <c r="N182" s="43"/>
      <c r="O182" s="29"/>
    </row>
    <row r="183" spans="1:15" ht="21">
      <c r="A183" s="44" t="s">
        <v>84</v>
      </c>
      <c r="B183" s="60" t="s">
        <v>2</v>
      </c>
      <c r="C183" s="43" t="s">
        <v>0</v>
      </c>
      <c r="D183" s="43" t="s">
        <v>138</v>
      </c>
      <c r="E183" s="47">
        <v>5000</v>
      </c>
      <c r="F183" s="43" t="s">
        <v>177</v>
      </c>
      <c r="G183" s="43" t="s">
        <v>141</v>
      </c>
      <c r="H183" s="101"/>
      <c r="I183" s="23"/>
      <c r="J183" s="102"/>
      <c r="K183" s="167"/>
      <c r="L183" s="65">
        <v>0</v>
      </c>
      <c r="M183" s="49">
        <f t="shared" si="10"/>
        <v>5000</v>
      </c>
      <c r="N183" s="33"/>
      <c r="O183" s="103"/>
    </row>
    <row r="184" spans="1:15" ht="21">
      <c r="A184" s="44" t="s">
        <v>105</v>
      </c>
      <c r="B184" s="60" t="s">
        <v>67</v>
      </c>
      <c r="C184" s="43" t="s">
        <v>159</v>
      </c>
      <c r="D184" s="43" t="s">
        <v>138</v>
      </c>
      <c r="E184" s="47">
        <v>40000</v>
      </c>
      <c r="F184" s="43" t="s">
        <v>241</v>
      </c>
      <c r="H184" s="60"/>
      <c r="I184" s="43"/>
      <c r="J184" s="53"/>
      <c r="K184" s="43" t="s">
        <v>141</v>
      </c>
      <c r="L184" s="83">
        <v>17120</v>
      </c>
      <c r="M184" s="49">
        <f t="shared" si="10"/>
        <v>22880</v>
      </c>
      <c r="N184" s="33"/>
      <c r="O184" s="151"/>
    </row>
    <row r="185" spans="1:15" ht="21">
      <c r="A185" s="44" t="s">
        <v>106</v>
      </c>
      <c r="B185" s="60" t="s">
        <v>67</v>
      </c>
      <c r="C185" s="43" t="s">
        <v>160</v>
      </c>
      <c r="D185" s="43" t="s">
        <v>138</v>
      </c>
      <c r="E185" s="47">
        <v>50000</v>
      </c>
      <c r="F185" s="43" t="s">
        <v>261</v>
      </c>
      <c r="G185" s="43" t="s">
        <v>141</v>
      </c>
      <c r="H185" s="60"/>
      <c r="I185" s="43"/>
      <c r="J185" s="53"/>
      <c r="K185" s="60"/>
      <c r="L185" s="65">
        <v>0</v>
      </c>
      <c r="M185" s="49">
        <f t="shared" si="10"/>
        <v>50000</v>
      </c>
      <c r="N185" s="33"/>
      <c r="O185" s="151"/>
    </row>
    <row r="186" spans="1:15" ht="21">
      <c r="A186" s="44" t="s">
        <v>107</v>
      </c>
      <c r="B186" s="60" t="s">
        <v>67</v>
      </c>
      <c r="C186" s="43" t="s">
        <v>159</v>
      </c>
      <c r="D186" s="43" t="s">
        <v>138</v>
      </c>
      <c r="E186" s="47">
        <v>10000</v>
      </c>
      <c r="F186" s="43" t="s">
        <v>241</v>
      </c>
      <c r="G186" s="43" t="s">
        <v>141</v>
      </c>
      <c r="H186" s="60"/>
      <c r="I186" s="43"/>
      <c r="J186" s="53"/>
      <c r="K186" s="60"/>
      <c r="L186" s="65">
        <v>0</v>
      </c>
      <c r="M186" s="49">
        <f t="shared" si="10"/>
        <v>10000</v>
      </c>
      <c r="N186" s="33"/>
      <c r="O186" s="151"/>
    </row>
    <row r="187" spans="1:15" ht="21">
      <c r="A187" s="140"/>
      <c r="B187" s="62"/>
      <c r="C187" s="85"/>
      <c r="D187" s="85"/>
      <c r="E187" s="145"/>
      <c r="F187" s="85"/>
      <c r="G187" s="85"/>
      <c r="H187" s="62"/>
      <c r="I187" s="85"/>
      <c r="J187" s="146"/>
      <c r="K187" s="62"/>
      <c r="L187" s="147"/>
      <c r="M187" s="148"/>
      <c r="N187" s="149"/>
      <c r="O187" s="129"/>
    </row>
    <row r="188" spans="1:15" ht="21">
      <c r="A188" s="113"/>
      <c r="B188" s="108"/>
      <c r="C188" s="63"/>
      <c r="D188" s="63"/>
      <c r="E188" s="109"/>
      <c r="F188" s="63"/>
      <c r="G188" s="63"/>
      <c r="H188" s="114"/>
      <c r="I188" s="71"/>
      <c r="J188" s="141"/>
      <c r="K188" s="114"/>
      <c r="L188" s="142"/>
      <c r="M188" s="143"/>
      <c r="N188" s="55"/>
      <c r="O188" s="144"/>
    </row>
    <row r="189" spans="1:15" ht="18.75">
      <c r="A189" s="113"/>
      <c r="B189" s="41" t="s">
        <v>259</v>
      </c>
      <c r="C189" s="223" t="s">
        <v>167</v>
      </c>
      <c r="D189" s="223"/>
      <c r="E189" s="224"/>
      <c r="F189" s="223"/>
      <c r="G189" s="223"/>
      <c r="H189" s="223"/>
      <c r="I189" s="223"/>
      <c r="J189" s="223"/>
      <c r="K189" s="223"/>
      <c r="L189" s="223"/>
      <c r="M189" s="224"/>
      <c r="N189" s="224"/>
      <c r="O189" s="224"/>
    </row>
    <row r="190" spans="1:15" ht="18.75">
      <c r="A190" s="113"/>
      <c r="B190" s="40" t="s">
        <v>260</v>
      </c>
      <c r="C190" s="223" t="s">
        <v>119</v>
      </c>
      <c r="D190" s="223"/>
      <c r="E190" s="224"/>
      <c r="F190" s="223"/>
      <c r="G190" s="223"/>
      <c r="H190" s="223" t="s">
        <v>171</v>
      </c>
      <c r="I190" s="224"/>
      <c r="J190" s="224"/>
      <c r="K190" s="224"/>
      <c r="L190" s="224"/>
      <c r="M190" s="224"/>
      <c r="N190" s="224"/>
      <c r="O190" s="224"/>
    </row>
    <row r="191" spans="1:15" ht="18.75">
      <c r="A191" s="221" t="s">
        <v>153</v>
      </c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</row>
    <row r="192" spans="1:15" ht="18.75">
      <c r="A192" s="241" t="s">
        <v>175</v>
      </c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</row>
    <row r="193" spans="1:15" ht="18.75">
      <c r="A193" s="241" t="s">
        <v>142</v>
      </c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</row>
    <row r="194" spans="1:15" ht="18.75">
      <c r="A194" s="242" t="s">
        <v>174</v>
      </c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</row>
    <row r="195" spans="1:15" ht="18.75" customHeight="1">
      <c r="A195" s="244" t="s">
        <v>154</v>
      </c>
      <c r="B195" s="244" t="s">
        <v>143</v>
      </c>
      <c r="C195" s="243" t="s">
        <v>144</v>
      </c>
      <c r="D195" s="244" t="s">
        <v>145</v>
      </c>
      <c r="E195" s="244" t="s">
        <v>155</v>
      </c>
      <c r="F195" s="243" t="s">
        <v>146</v>
      </c>
      <c r="G195" s="244" t="s">
        <v>147</v>
      </c>
      <c r="H195" s="244"/>
      <c r="I195" s="244"/>
      <c r="J195" s="244"/>
      <c r="K195" s="244"/>
      <c r="L195" s="246" t="s">
        <v>148</v>
      </c>
      <c r="M195" s="243" t="s">
        <v>149</v>
      </c>
      <c r="N195" s="243" t="s">
        <v>150</v>
      </c>
      <c r="O195" s="229" t="s">
        <v>156</v>
      </c>
    </row>
    <row r="196" spans="1:15" ht="18.75">
      <c r="A196" s="244"/>
      <c r="B196" s="244"/>
      <c r="C196" s="244"/>
      <c r="D196" s="244"/>
      <c r="E196" s="244"/>
      <c r="F196" s="245"/>
      <c r="G196" s="17">
        <v>1</v>
      </c>
      <c r="H196" s="17">
        <v>2</v>
      </c>
      <c r="I196" s="17">
        <v>3</v>
      </c>
      <c r="J196" s="17">
        <v>4</v>
      </c>
      <c r="K196" s="17">
        <v>5</v>
      </c>
      <c r="L196" s="243"/>
      <c r="M196" s="243"/>
      <c r="N196" s="243"/>
      <c r="O196" s="230"/>
    </row>
    <row r="197" spans="1:15" ht="20.25" customHeight="1">
      <c r="A197" s="44" t="s">
        <v>108</v>
      </c>
      <c r="B197" s="60" t="s">
        <v>67</v>
      </c>
      <c r="C197" s="52" t="s">
        <v>161</v>
      </c>
      <c r="D197" s="43" t="s">
        <v>138</v>
      </c>
      <c r="E197" s="47">
        <v>40000</v>
      </c>
      <c r="F197" s="43" t="s">
        <v>180</v>
      </c>
      <c r="G197" s="29"/>
      <c r="H197" s="29"/>
      <c r="I197" s="23"/>
      <c r="J197" s="34"/>
      <c r="K197" s="43" t="s">
        <v>141</v>
      </c>
      <c r="L197" s="88">
        <v>16480</v>
      </c>
      <c r="M197" s="28">
        <f>E197-L197</f>
        <v>23520</v>
      </c>
      <c r="N197" s="33"/>
      <c r="O197" s="31"/>
    </row>
    <row r="198" spans="1:15" ht="23.25" customHeight="1">
      <c r="A198" s="44" t="s">
        <v>109</v>
      </c>
      <c r="B198" s="60" t="s">
        <v>67</v>
      </c>
      <c r="C198" s="60" t="s">
        <v>162</v>
      </c>
      <c r="D198" s="60" t="s">
        <v>138</v>
      </c>
      <c r="E198" s="49">
        <v>25000</v>
      </c>
      <c r="F198" s="80">
        <v>20090</v>
      </c>
      <c r="G198" s="43" t="s">
        <v>141</v>
      </c>
      <c r="H198" s="60"/>
      <c r="I198" s="60"/>
      <c r="J198" s="150"/>
      <c r="K198" s="11"/>
      <c r="L198" s="112">
        <v>0</v>
      </c>
      <c r="M198" s="49">
        <f aca="true" t="shared" si="11" ref="M198:M205">E198-L198</f>
        <v>25000</v>
      </c>
      <c r="N198" s="151"/>
      <c r="O198" s="152"/>
    </row>
    <row r="199" spans="1:15" ht="21">
      <c r="A199" s="44" t="s">
        <v>110</v>
      </c>
      <c r="B199" s="60" t="s">
        <v>67</v>
      </c>
      <c r="C199" s="162" t="s">
        <v>0</v>
      </c>
      <c r="D199" s="43" t="s">
        <v>138</v>
      </c>
      <c r="E199" s="47">
        <v>10000</v>
      </c>
      <c r="F199" s="43" t="s">
        <v>180</v>
      </c>
      <c r="G199" s="43" t="s">
        <v>141</v>
      </c>
      <c r="H199" s="101"/>
      <c r="I199" s="95"/>
      <c r="J199" s="102"/>
      <c r="K199" s="170"/>
      <c r="L199" s="65">
        <v>0</v>
      </c>
      <c r="M199" s="171">
        <f t="shared" si="11"/>
        <v>10000</v>
      </c>
      <c r="N199" s="33"/>
      <c r="O199" s="101"/>
    </row>
    <row r="200" spans="1:15" ht="21">
      <c r="A200" s="44" t="s">
        <v>111</v>
      </c>
      <c r="B200" s="60" t="s">
        <v>262</v>
      </c>
      <c r="C200" s="43" t="s">
        <v>159</v>
      </c>
      <c r="D200" s="21" t="s">
        <v>138</v>
      </c>
      <c r="E200" s="98">
        <v>20000</v>
      </c>
      <c r="F200" s="43" t="s">
        <v>241</v>
      </c>
      <c r="G200" s="43" t="s">
        <v>141</v>
      </c>
      <c r="H200" s="168"/>
      <c r="I200" s="99"/>
      <c r="J200" s="169"/>
      <c r="K200" s="11"/>
      <c r="L200" s="65">
        <v>0</v>
      </c>
      <c r="M200" s="49">
        <f>E200-L200</f>
        <v>20000</v>
      </c>
      <c r="N200" s="70"/>
      <c r="O200" s="121"/>
    </row>
    <row r="201" spans="1:15" ht="21">
      <c r="A201" s="44" t="s">
        <v>112</v>
      </c>
      <c r="B201" s="60" t="s">
        <v>70</v>
      </c>
      <c r="C201" s="43" t="s">
        <v>161</v>
      </c>
      <c r="D201" s="43" t="s">
        <v>138</v>
      </c>
      <c r="E201" s="47">
        <v>5000</v>
      </c>
      <c r="F201" s="43" t="s">
        <v>241</v>
      </c>
      <c r="G201" s="43" t="s">
        <v>141</v>
      </c>
      <c r="H201" s="101"/>
      <c r="I201" s="95"/>
      <c r="J201" s="102"/>
      <c r="L201" s="65">
        <v>0</v>
      </c>
      <c r="M201" s="49">
        <f t="shared" si="11"/>
        <v>5000</v>
      </c>
      <c r="N201" s="33"/>
      <c r="O201" s="103"/>
    </row>
    <row r="202" spans="1:15" ht="21">
      <c r="A202" s="44" t="s">
        <v>113</v>
      </c>
      <c r="B202" s="60" t="s">
        <v>68</v>
      </c>
      <c r="C202" s="52" t="s">
        <v>159</v>
      </c>
      <c r="D202" s="43" t="s">
        <v>138</v>
      </c>
      <c r="E202" s="47">
        <v>100000</v>
      </c>
      <c r="F202" s="43" t="s">
        <v>180</v>
      </c>
      <c r="G202" s="43" t="s">
        <v>141</v>
      </c>
      <c r="H202" s="29"/>
      <c r="I202" s="95"/>
      <c r="J202" s="34"/>
      <c r="K202" s="29"/>
      <c r="L202" s="65">
        <v>0</v>
      </c>
      <c r="M202" s="28">
        <f t="shared" si="11"/>
        <v>100000</v>
      </c>
      <c r="N202" s="33"/>
      <c r="O202" s="31"/>
    </row>
    <row r="203" spans="1:15" ht="21">
      <c r="A203" s="44" t="s">
        <v>114</v>
      </c>
      <c r="B203" s="60" t="s">
        <v>68</v>
      </c>
      <c r="C203" s="52" t="s">
        <v>161</v>
      </c>
      <c r="D203" s="43" t="s">
        <v>138</v>
      </c>
      <c r="E203" s="47">
        <v>300000</v>
      </c>
      <c r="F203" s="43" t="s">
        <v>180</v>
      </c>
      <c r="H203" s="29"/>
      <c r="I203" s="95"/>
      <c r="J203" s="34"/>
      <c r="K203" s="43" t="s">
        <v>141</v>
      </c>
      <c r="L203" s="83">
        <v>3800</v>
      </c>
      <c r="M203" s="28">
        <f t="shared" si="11"/>
        <v>296200</v>
      </c>
      <c r="N203" s="33"/>
      <c r="O203" s="31"/>
    </row>
    <row r="204" spans="1:15" ht="21">
      <c r="A204" s="44" t="s">
        <v>115</v>
      </c>
      <c r="B204" s="60" t="s">
        <v>68</v>
      </c>
      <c r="C204" s="43" t="s">
        <v>0</v>
      </c>
      <c r="D204" s="43" t="s">
        <v>138</v>
      </c>
      <c r="E204" s="47">
        <v>10000</v>
      </c>
      <c r="F204" s="43" t="s">
        <v>180</v>
      </c>
      <c r="G204" s="34"/>
      <c r="H204" s="29"/>
      <c r="I204" s="23"/>
      <c r="J204" s="34"/>
      <c r="K204" s="43" t="s">
        <v>141</v>
      </c>
      <c r="L204" s="83">
        <v>235</v>
      </c>
      <c r="M204" s="49">
        <f t="shared" si="11"/>
        <v>9765</v>
      </c>
      <c r="N204" s="33"/>
      <c r="O204" s="32"/>
    </row>
    <row r="205" spans="1:15" ht="18.75">
      <c r="A205" s="44" t="s">
        <v>116</v>
      </c>
      <c r="B205" s="60" t="s">
        <v>66</v>
      </c>
      <c r="C205" s="43" t="s">
        <v>162</v>
      </c>
      <c r="D205" s="43" t="s">
        <v>138</v>
      </c>
      <c r="E205" s="83">
        <v>5000</v>
      </c>
      <c r="F205" s="23" t="s">
        <v>241</v>
      </c>
      <c r="G205" s="43" t="s">
        <v>141</v>
      </c>
      <c r="H205" s="23"/>
      <c r="I205" s="17"/>
      <c r="J205" s="17"/>
      <c r="L205" s="65">
        <v>0</v>
      </c>
      <c r="M205" s="49">
        <f t="shared" si="11"/>
        <v>5000</v>
      </c>
      <c r="N205" s="79"/>
      <c r="O205" s="15"/>
    </row>
    <row r="206" spans="1:15" ht="21">
      <c r="A206" s="44" t="s">
        <v>117</v>
      </c>
      <c r="B206" s="60" t="s">
        <v>66</v>
      </c>
      <c r="C206" s="43" t="s">
        <v>0</v>
      </c>
      <c r="D206" s="43" t="s">
        <v>138</v>
      </c>
      <c r="E206" s="47">
        <v>10000</v>
      </c>
      <c r="F206" s="43" t="s">
        <v>180</v>
      </c>
      <c r="G206" s="37"/>
      <c r="H206" s="43"/>
      <c r="I206" s="34"/>
      <c r="K206" s="43" t="s">
        <v>141</v>
      </c>
      <c r="L206" s="127">
        <v>1350</v>
      </c>
      <c r="M206" s="47">
        <f aca="true" t="shared" si="12" ref="M206:M211">E206-L206</f>
        <v>8650</v>
      </c>
      <c r="N206" s="33"/>
      <c r="O206" s="58"/>
    </row>
    <row r="207" spans="1:15" ht="21">
      <c r="A207" s="44" t="s">
        <v>118</v>
      </c>
      <c r="B207" s="116" t="s">
        <v>139</v>
      </c>
      <c r="C207" s="43" t="s">
        <v>162</v>
      </c>
      <c r="D207" s="43" t="s">
        <v>138</v>
      </c>
      <c r="E207" s="47">
        <v>564060</v>
      </c>
      <c r="F207" s="80" t="s">
        <v>180</v>
      </c>
      <c r="G207" s="43"/>
      <c r="H207" s="43"/>
      <c r="I207" s="34"/>
      <c r="J207" s="43"/>
      <c r="K207" s="43" t="s">
        <v>141</v>
      </c>
      <c r="L207" s="127">
        <v>41761.72</v>
      </c>
      <c r="M207" s="47">
        <f t="shared" si="12"/>
        <v>522298.28</v>
      </c>
      <c r="N207" s="33"/>
      <c r="O207" s="31"/>
    </row>
    <row r="208" spans="1:15" ht="21">
      <c r="A208" s="44" t="s">
        <v>120</v>
      </c>
      <c r="B208" s="116" t="s">
        <v>71</v>
      </c>
      <c r="C208" s="43" t="s">
        <v>162</v>
      </c>
      <c r="D208" s="43" t="s">
        <v>138</v>
      </c>
      <c r="E208" s="47">
        <v>20000</v>
      </c>
      <c r="F208" s="80" t="s">
        <v>263</v>
      </c>
      <c r="G208" s="43" t="s">
        <v>141</v>
      </c>
      <c r="H208" s="43"/>
      <c r="I208" s="34"/>
      <c r="J208" s="43"/>
      <c r="K208" s="43"/>
      <c r="L208" s="65">
        <v>0</v>
      </c>
      <c r="M208" s="47">
        <f t="shared" si="12"/>
        <v>20000</v>
      </c>
      <c r="N208" s="33"/>
      <c r="O208" s="31"/>
    </row>
    <row r="209" spans="1:15" ht="21">
      <c r="A209" s="44" t="s">
        <v>121</v>
      </c>
      <c r="B209" s="116" t="s">
        <v>137</v>
      </c>
      <c r="C209" s="43" t="s">
        <v>0</v>
      </c>
      <c r="D209" s="43" t="s">
        <v>138</v>
      </c>
      <c r="E209" s="47">
        <v>100000</v>
      </c>
      <c r="F209" s="80" t="s">
        <v>180</v>
      </c>
      <c r="G209" s="43"/>
      <c r="H209" s="43"/>
      <c r="I209" s="34"/>
      <c r="J209" s="43"/>
      <c r="K209" s="43" t="s">
        <v>141</v>
      </c>
      <c r="L209" s="127">
        <v>13800</v>
      </c>
      <c r="M209" s="47">
        <f t="shared" si="12"/>
        <v>86200</v>
      </c>
      <c r="N209" s="33"/>
      <c r="O209" s="31"/>
    </row>
    <row r="210" spans="1:15" ht="21">
      <c r="A210" s="44" t="s">
        <v>122</v>
      </c>
      <c r="B210" s="116" t="s">
        <v>69</v>
      </c>
      <c r="C210" s="43" t="s">
        <v>162</v>
      </c>
      <c r="D210" s="43" t="s">
        <v>138</v>
      </c>
      <c r="E210" s="47">
        <v>10000</v>
      </c>
      <c r="F210" s="80" t="s">
        <v>241</v>
      </c>
      <c r="G210" s="43" t="s">
        <v>141</v>
      </c>
      <c r="H210" s="43"/>
      <c r="I210" s="34"/>
      <c r="J210" s="43"/>
      <c r="K210" s="43"/>
      <c r="L210" s="111">
        <v>0</v>
      </c>
      <c r="M210" s="47">
        <f t="shared" si="12"/>
        <v>10000</v>
      </c>
      <c r="N210" s="33"/>
      <c r="O210" s="31"/>
    </row>
    <row r="211" spans="1:15" ht="21">
      <c r="A211" s="44" t="s">
        <v>123</v>
      </c>
      <c r="B211" s="116" t="s">
        <v>69</v>
      </c>
      <c r="C211" s="43" t="s">
        <v>0</v>
      </c>
      <c r="D211" s="43" t="s">
        <v>138</v>
      </c>
      <c r="E211" s="47">
        <v>30000</v>
      </c>
      <c r="F211" s="80" t="s">
        <v>180</v>
      </c>
      <c r="G211" s="43" t="s">
        <v>141</v>
      </c>
      <c r="H211" s="43"/>
      <c r="I211" s="34"/>
      <c r="J211" s="43"/>
      <c r="K211" s="43"/>
      <c r="L211" s="111">
        <v>0</v>
      </c>
      <c r="M211" s="47">
        <f t="shared" si="12"/>
        <v>30000</v>
      </c>
      <c r="N211" s="33"/>
      <c r="O211" s="31"/>
    </row>
    <row r="212" spans="1:15" ht="21">
      <c r="A212" s="73"/>
      <c r="B212" s="40"/>
      <c r="C212" s="114"/>
      <c r="D212" s="114"/>
      <c r="E212" s="115"/>
      <c r="F212" s="114"/>
      <c r="G212" s="114"/>
      <c r="H212" s="114"/>
      <c r="I212" s="115"/>
      <c r="J212" s="115"/>
      <c r="K212" s="115"/>
      <c r="L212" s="115"/>
      <c r="M212" s="115"/>
      <c r="N212" s="115"/>
      <c r="O212" s="115"/>
    </row>
    <row r="213" spans="1:15" ht="21">
      <c r="A213" s="73"/>
      <c r="B213" s="40"/>
      <c r="C213" s="114"/>
      <c r="D213" s="114"/>
      <c r="E213" s="115"/>
      <c r="F213" s="114"/>
      <c r="G213" s="114"/>
      <c r="H213" s="114"/>
      <c r="I213" s="115"/>
      <c r="J213" s="115"/>
      <c r="K213" s="115"/>
      <c r="L213" s="115"/>
      <c r="M213" s="115"/>
      <c r="N213" s="115"/>
      <c r="O213" s="115"/>
    </row>
    <row r="214" spans="1:15" ht="21">
      <c r="A214" s="73"/>
      <c r="B214" s="40"/>
      <c r="C214" s="114"/>
      <c r="D214" s="114"/>
      <c r="E214" s="115"/>
      <c r="F214" s="114"/>
      <c r="G214" s="114"/>
      <c r="H214" s="114"/>
      <c r="I214" s="115"/>
      <c r="J214" s="115"/>
      <c r="K214" s="115"/>
      <c r="L214" s="115"/>
      <c r="M214" s="115"/>
      <c r="N214" s="115"/>
      <c r="O214" s="115"/>
    </row>
    <row r="215" spans="1:15" ht="21">
      <c r="A215" s="73"/>
      <c r="B215" s="41" t="s">
        <v>151</v>
      </c>
      <c r="C215" s="223" t="s">
        <v>167</v>
      </c>
      <c r="D215" s="223"/>
      <c r="E215" s="224"/>
      <c r="F215" s="223"/>
      <c r="G215" s="223"/>
      <c r="H215" s="223"/>
      <c r="I215" s="223"/>
      <c r="J215" s="223"/>
      <c r="K215" s="223"/>
      <c r="L215" s="223"/>
      <c r="M215" s="224"/>
      <c r="N215" s="224"/>
      <c r="O215" s="224"/>
    </row>
    <row r="216" spans="1:15" ht="21">
      <c r="A216" s="73"/>
      <c r="B216" s="40" t="s">
        <v>152</v>
      </c>
      <c r="C216" s="223" t="s">
        <v>119</v>
      </c>
      <c r="D216" s="223"/>
      <c r="E216" s="224"/>
      <c r="F216" s="223"/>
      <c r="G216" s="223"/>
      <c r="H216" s="223" t="s">
        <v>171</v>
      </c>
      <c r="I216" s="224"/>
      <c r="J216" s="224"/>
      <c r="K216" s="224"/>
      <c r="L216" s="224"/>
      <c r="M216" s="224"/>
      <c r="N216" s="224"/>
      <c r="O216" s="224"/>
    </row>
    <row r="217" spans="1:15" ht="21">
      <c r="A217" s="73"/>
      <c r="B217" s="40"/>
      <c r="C217" s="114"/>
      <c r="D217" s="114"/>
      <c r="E217" s="115"/>
      <c r="F217" s="114"/>
      <c r="G217" s="114"/>
      <c r="H217" s="114"/>
      <c r="I217" s="115"/>
      <c r="J217" s="115"/>
      <c r="K217" s="115"/>
      <c r="L217" s="115"/>
      <c r="M217" s="115"/>
      <c r="N217" s="115"/>
      <c r="O217" s="115"/>
    </row>
    <row r="218" spans="1:15" ht="18.75">
      <c r="A218" s="220" t="s">
        <v>153</v>
      </c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</row>
    <row r="219" spans="1:15" ht="18.75">
      <c r="A219" s="241" t="s">
        <v>175</v>
      </c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</row>
    <row r="220" spans="1:15" ht="18.75">
      <c r="A220" s="241" t="s">
        <v>142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</row>
    <row r="221" spans="1:15" ht="18.75">
      <c r="A221" s="242" t="s">
        <v>174</v>
      </c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</row>
    <row r="222" spans="1:15" ht="18.75">
      <c r="A222" s="244" t="s">
        <v>154</v>
      </c>
      <c r="B222" s="244" t="s">
        <v>143</v>
      </c>
      <c r="C222" s="243" t="s">
        <v>144</v>
      </c>
      <c r="D222" s="244" t="s">
        <v>145</v>
      </c>
      <c r="E222" s="244" t="s">
        <v>155</v>
      </c>
      <c r="F222" s="243" t="s">
        <v>146</v>
      </c>
      <c r="G222" s="244" t="s">
        <v>147</v>
      </c>
      <c r="H222" s="244"/>
      <c r="I222" s="244"/>
      <c r="J222" s="244"/>
      <c r="K222" s="244"/>
      <c r="L222" s="246" t="s">
        <v>148</v>
      </c>
      <c r="M222" s="243" t="s">
        <v>149</v>
      </c>
      <c r="N222" s="243" t="s">
        <v>150</v>
      </c>
      <c r="O222" s="229" t="s">
        <v>156</v>
      </c>
    </row>
    <row r="223" spans="1:15" ht="18.75">
      <c r="A223" s="244"/>
      <c r="B223" s="244"/>
      <c r="C223" s="244"/>
      <c r="D223" s="244"/>
      <c r="E223" s="244"/>
      <c r="F223" s="245"/>
      <c r="G223" s="17">
        <v>1</v>
      </c>
      <c r="H223" s="17">
        <v>2</v>
      </c>
      <c r="I223" s="17">
        <v>3</v>
      </c>
      <c r="J223" s="17">
        <v>4</v>
      </c>
      <c r="K223" s="17">
        <v>5</v>
      </c>
      <c r="L223" s="243"/>
      <c r="M223" s="243"/>
      <c r="N223" s="243"/>
      <c r="O223" s="230"/>
    </row>
    <row r="224" spans="1:15" ht="21">
      <c r="A224" s="44"/>
      <c r="B224" s="172" t="s">
        <v>168</v>
      </c>
      <c r="C224" s="52"/>
      <c r="D224" s="43"/>
      <c r="E224" s="47"/>
      <c r="F224" s="43"/>
      <c r="G224" s="43"/>
      <c r="H224" s="43"/>
      <c r="I224" s="34"/>
      <c r="J224" s="43"/>
      <c r="L224" s="112"/>
      <c r="M224" s="47"/>
      <c r="N224" s="33"/>
      <c r="O224" s="31"/>
    </row>
    <row r="225" spans="1:15" ht="18.75">
      <c r="A225" s="44"/>
      <c r="B225" s="172" t="s">
        <v>169</v>
      </c>
      <c r="C225" s="52"/>
      <c r="D225" s="43"/>
      <c r="E225" s="47"/>
      <c r="F225" s="43"/>
      <c r="G225" s="43"/>
      <c r="H225" s="43"/>
      <c r="I225" s="16"/>
      <c r="J225" s="43"/>
      <c r="K225" s="43"/>
      <c r="L225" s="112"/>
      <c r="M225" s="47"/>
      <c r="N225" s="43"/>
      <c r="O225" s="29"/>
    </row>
    <row r="226" spans="1:15" ht="112.5">
      <c r="A226" s="44" t="s">
        <v>124</v>
      </c>
      <c r="B226" s="128" t="s">
        <v>264</v>
      </c>
      <c r="C226" s="52" t="s">
        <v>159</v>
      </c>
      <c r="D226" s="43" t="s">
        <v>138</v>
      </c>
      <c r="E226" s="47">
        <v>50000</v>
      </c>
      <c r="F226" s="43" t="s">
        <v>207</v>
      </c>
      <c r="H226" s="29"/>
      <c r="I226" s="23"/>
      <c r="J226" s="34"/>
      <c r="K226" s="43" t="s">
        <v>141</v>
      </c>
      <c r="L226" s="139">
        <v>50000</v>
      </c>
      <c r="M226" s="47">
        <f>E226-L226</f>
        <v>0</v>
      </c>
      <c r="N226" s="33"/>
      <c r="O226" s="31"/>
    </row>
    <row r="227" spans="1:15" ht="56.25">
      <c r="A227" s="44" t="s">
        <v>125</v>
      </c>
      <c r="B227" s="45" t="s">
        <v>265</v>
      </c>
      <c r="C227" s="52" t="s">
        <v>160</v>
      </c>
      <c r="D227" s="43" t="s">
        <v>138</v>
      </c>
      <c r="E227" s="47">
        <v>12000</v>
      </c>
      <c r="F227" s="43" t="s">
        <v>241</v>
      </c>
      <c r="G227" s="43" t="s">
        <v>141</v>
      </c>
      <c r="H227" s="101"/>
      <c r="I227" s="23"/>
      <c r="J227" s="102"/>
      <c r="K227" s="101"/>
      <c r="L227" s="112">
        <v>0</v>
      </c>
      <c r="M227" s="47">
        <f>E227-L227</f>
        <v>12000</v>
      </c>
      <c r="N227" s="33"/>
      <c r="O227" s="103"/>
    </row>
    <row r="228" spans="1:15" ht="56.25">
      <c r="A228" s="44" t="s">
        <v>126</v>
      </c>
      <c r="B228" s="45" t="s">
        <v>266</v>
      </c>
      <c r="C228" s="52" t="s">
        <v>161</v>
      </c>
      <c r="D228" s="43" t="s">
        <v>138</v>
      </c>
      <c r="E228" s="47">
        <v>6000</v>
      </c>
      <c r="F228" s="43" t="s">
        <v>241</v>
      </c>
      <c r="G228" s="43" t="s">
        <v>141</v>
      </c>
      <c r="H228" s="29"/>
      <c r="I228" s="23"/>
      <c r="J228" s="34"/>
      <c r="K228" s="29"/>
      <c r="L228" s="112">
        <v>0</v>
      </c>
      <c r="M228" s="61">
        <f>E228-L228</f>
        <v>6000</v>
      </c>
      <c r="N228" s="33"/>
      <c r="O228" s="31"/>
    </row>
    <row r="229" spans="1:15" ht="37.5">
      <c r="A229" s="44" t="s">
        <v>127</v>
      </c>
      <c r="B229" s="45" t="s">
        <v>267</v>
      </c>
      <c r="C229" s="52" t="s">
        <v>162</v>
      </c>
      <c r="D229" s="43" t="s">
        <v>138</v>
      </c>
      <c r="E229" s="47">
        <v>5000</v>
      </c>
      <c r="F229" s="43" t="s">
        <v>224</v>
      </c>
      <c r="G229" s="43" t="s">
        <v>141</v>
      </c>
      <c r="H229" s="43"/>
      <c r="I229" s="29"/>
      <c r="J229" s="43"/>
      <c r="K229" s="43"/>
      <c r="L229" s="112">
        <v>0</v>
      </c>
      <c r="M229" s="47">
        <f>E229-L229</f>
        <v>5000</v>
      </c>
      <c r="N229" s="43"/>
      <c r="O229" s="58"/>
    </row>
    <row r="230" spans="1:15" ht="42">
      <c r="A230" s="44" t="s">
        <v>128</v>
      </c>
      <c r="B230" s="174" t="s">
        <v>268</v>
      </c>
      <c r="C230" s="52" t="s">
        <v>162</v>
      </c>
      <c r="D230" s="43" t="s">
        <v>138</v>
      </c>
      <c r="E230" s="47">
        <v>18000</v>
      </c>
      <c r="F230" s="43" t="s">
        <v>224</v>
      </c>
      <c r="G230" s="43" t="s">
        <v>141</v>
      </c>
      <c r="H230" s="43"/>
      <c r="I230" s="29"/>
      <c r="J230" s="43"/>
      <c r="K230" s="43"/>
      <c r="L230" s="112">
        <v>0</v>
      </c>
      <c r="M230" s="47">
        <f>E230-L230</f>
        <v>18000</v>
      </c>
      <c r="N230" s="43"/>
      <c r="O230" s="58"/>
    </row>
    <row r="231" spans="1:15" ht="21">
      <c r="A231" s="113"/>
      <c r="B231" s="129"/>
      <c r="C231" s="85"/>
      <c r="D231" s="63"/>
      <c r="E231" s="109"/>
      <c r="F231" s="63"/>
      <c r="G231" s="63"/>
      <c r="H231" s="63"/>
      <c r="I231" s="40"/>
      <c r="J231" s="63"/>
      <c r="K231" s="63"/>
      <c r="L231" s="131"/>
      <c r="M231" s="109"/>
      <c r="N231" s="63"/>
      <c r="O231" s="124"/>
    </row>
    <row r="232" spans="1:15" ht="21">
      <c r="A232" s="40"/>
      <c r="B232" s="62"/>
      <c r="C232" s="85"/>
      <c r="D232" s="63"/>
      <c r="E232" s="91"/>
      <c r="F232" s="63"/>
      <c r="G232" s="40"/>
      <c r="H232" s="40"/>
      <c r="I232" s="71"/>
      <c r="J232" s="40"/>
      <c r="K232" s="40"/>
      <c r="L232" s="40"/>
      <c r="M232" s="72"/>
      <c r="N232" s="55"/>
      <c r="O232" s="42"/>
    </row>
    <row r="233" spans="1:15" ht="18.75">
      <c r="A233" s="40"/>
      <c r="B233" s="41" t="s">
        <v>254</v>
      </c>
      <c r="C233" s="223" t="s">
        <v>167</v>
      </c>
      <c r="D233" s="223"/>
      <c r="E233" s="224"/>
      <c r="F233" s="223"/>
      <c r="G233" s="223"/>
      <c r="H233" s="223"/>
      <c r="I233" s="223"/>
      <c r="J233" s="223"/>
      <c r="K233" s="223"/>
      <c r="L233" s="223"/>
      <c r="M233" s="224"/>
      <c r="N233" s="224"/>
      <c r="O233" s="224"/>
    </row>
    <row r="234" spans="1:15" ht="21">
      <c r="A234" s="73"/>
      <c r="B234" s="40" t="s">
        <v>255</v>
      </c>
      <c r="C234" s="223" t="s">
        <v>119</v>
      </c>
      <c r="D234" s="223"/>
      <c r="E234" s="224"/>
      <c r="F234" s="223"/>
      <c r="G234" s="223"/>
      <c r="H234" s="223" t="s">
        <v>171</v>
      </c>
      <c r="I234" s="224"/>
      <c r="J234" s="224"/>
      <c r="K234" s="224"/>
      <c r="L234" s="224"/>
      <c r="M234" s="224"/>
      <c r="N234" s="224"/>
      <c r="O234" s="224"/>
    </row>
    <row r="235" spans="1:15" ht="18.75">
      <c r="A235" s="220" t="s">
        <v>153</v>
      </c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</row>
    <row r="236" spans="1:15" ht="18.75">
      <c r="A236" s="241" t="s">
        <v>175</v>
      </c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</row>
    <row r="237" spans="1:15" ht="18.75">
      <c r="A237" s="241" t="s">
        <v>142</v>
      </c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</row>
    <row r="238" spans="1:15" ht="18.75">
      <c r="A238" s="242" t="s">
        <v>174</v>
      </c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</row>
    <row r="239" spans="1:15" ht="18.75">
      <c r="A239" s="244" t="s">
        <v>154</v>
      </c>
      <c r="B239" s="244" t="s">
        <v>143</v>
      </c>
      <c r="C239" s="243" t="s">
        <v>144</v>
      </c>
      <c r="D239" s="244" t="s">
        <v>145</v>
      </c>
      <c r="E239" s="244" t="s">
        <v>155</v>
      </c>
      <c r="F239" s="243" t="s">
        <v>146</v>
      </c>
      <c r="G239" s="244" t="s">
        <v>147</v>
      </c>
      <c r="H239" s="244"/>
      <c r="I239" s="244"/>
      <c r="J239" s="244"/>
      <c r="K239" s="244"/>
      <c r="L239" s="246" t="s">
        <v>148</v>
      </c>
      <c r="M239" s="243" t="s">
        <v>149</v>
      </c>
      <c r="N239" s="243" t="s">
        <v>150</v>
      </c>
      <c r="O239" s="229" t="s">
        <v>156</v>
      </c>
    </row>
    <row r="240" spans="1:15" ht="18.75">
      <c r="A240" s="244"/>
      <c r="B240" s="244"/>
      <c r="C240" s="244"/>
      <c r="D240" s="244"/>
      <c r="E240" s="244"/>
      <c r="F240" s="245"/>
      <c r="G240" s="17">
        <v>1</v>
      </c>
      <c r="H240" s="17">
        <v>2</v>
      </c>
      <c r="I240" s="17">
        <v>3</v>
      </c>
      <c r="J240" s="17">
        <v>4</v>
      </c>
      <c r="K240" s="17">
        <v>5</v>
      </c>
      <c r="L240" s="243"/>
      <c r="M240" s="243"/>
      <c r="N240" s="243"/>
      <c r="O240" s="230"/>
    </row>
    <row r="241" spans="1:15" ht="37.5">
      <c r="A241" s="44" t="s">
        <v>129</v>
      </c>
      <c r="B241" s="45" t="s">
        <v>269</v>
      </c>
      <c r="C241" s="43" t="s">
        <v>162</v>
      </c>
      <c r="D241" s="43" t="s">
        <v>138</v>
      </c>
      <c r="E241" s="47">
        <v>8000</v>
      </c>
      <c r="F241" s="80" t="s">
        <v>224</v>
      </c>
      <c r="G241" s="43" t="s">
        <v>141</v>
      </c>
      <c r="H241" s="43"/>
      <c r="I241" s="29"/>
      <c r="J241" s="43"/>
      <c r="K241" s="43"/>
      <c r="L241" s="112">
        <v>0</v>
      </c>
      <c r="M241" s="47">
        <f>E241-L241</f>
        <v>8000</v>
      </c>
      <c r="N241" s="43"/>
      <c r="O241" s="31"/>
    </row>
    <row r="242" spans="1:15" ht="56.25">
      <c r="A242" s="44" t="s">
        <v>130</v>
      </c>
      <c r="B242" s="45" t="s">
        <v>270</v>
      </c>
      <c r="C242" s="52" t="s">
        <v>162</v>
      </c>
      <c r="D242" s="43" t="s">
        <v>138</v>
      </c>
      <c r="E242" s="47">
        <v>6000</v>
      </c>
      <c r="F242" s="80" t="s">
        <v>224</v>
      </c>
      <c r="G242" s="43" t="s">
        <v>141</v>
      </c>
      <c r="H242" s="43"/>
      <c r="I242" s="29"/>
      <c r="J242" s="43"/>
      <c r="K242" s="43"/>
      <c r="L242" s="112">
        <v>0</v>
      </c>
      <c r="M242" s="47">
        <f>E242-L242</f>
        <v>6000</v>
      </c>
      <c r="N242" s="43"/>
      <c r="O242" s="31"/>
    </row>
    <row r="243" spans="1:15" ht="56.25">
      <c r="A243" s="44" t="s">
        <v>131</v>
      </c>
      <c r="B243" s="45" t="s">
        <v>271</v>
      </c>
      <c r="C243" s="52" t="s">
        <v>0</v>
      </c>
      <c r="D243" s="43" t="s">
        <v>138</v>
      </c>
      <c r="E243" s="47">
        <v>3000</v>
      </c>
      <c r="F243" s="43" t="s">
        <v>241</v>
      </c>
      <c r="G243" s="43" t="s">
        <v>141</v>
      </c>
      <c r="H243" s="43"/>
      <c r="I243" s="16"/>
      <c r="J243" s="43"/>
      <c r="K243" s="43"/>
      <c r="L243" s="112">
        <v>0</v>
      </c>
      <c r="M243" s="47">
        <f>E243-L243</f>
        <v>3000</v>
      </c>
      <c r="N243" s="43"/>
      <c r="O243" s="29"/>
    </row>
    <row r="244" spans="1:15" ht="18.75">
      <c r="A244" s="44"/>
      <c r="B244" s="173" t="s">
        <v>272</v>
      </c>
      <c r="C244" s="43"/>
      <c r="D244" s="43"/>
      <c r="E244" s="83"/>
      <c r="F244" s="43"/>
      <c r="G244" s="43"/>
      <c r="H244" s="23"/>
      <c r="I244" s="17"/>
      <c r="J244" s="17"/>
      <c r="K244" s="17"/>
      <c r="L244" s="112"/>
      <c r="M244" s="110"/>
      <c r="N244" s="79"/>
      <c r="O244" s="15"/>
    </row>
    <row r="245" spans="1:15" ht="56.25">
      <c r="A245" s="44" t="s">
        <v>132</v>
      </c>
      <c r="B245" s="45" t="s">
        <v>273</v>
      </c>
      <c r="C245" s="52" t="s">
        <v>159</v>
      </c>
      <c r="D245" s="43" t="s">
        <v>138</v>
      </c>
      <c r="E245" s="47">
        <v>17000</v>
      </c>
      <c r="F245" s="43" t="s">
        <v>274</v>
      </c>
      <c r="G245" s="43" t="s">
        <v>141</v>
      </c>
      <c r="H245" s="43"/>
      <c r="I245" s="29"/>
      <c r="J245" s="43"/>
      <c r="K245" s="43"/>
      <c r="L245" s="112">
        <v>0</v>
      </c>
      <c r="M245" s="47">
        <f>E245-L245</f>
        <v>17000</v>
      </c>
      <c r="N245" s="43"/>
      <c r="O245" s="119"/>
    </row>
    <row r="246" spans="1:15" ht="56.25">
      <c r="A246" s="44" t="s">
        <v>133</v>
      </c>
      <c r="B246" s="45" t="s">
        <v>275</v>
      </c>
      <c r="C246" s="52" t="s">
        <v>159</v>
      </c>
      <c r="D246" s="43" t="s">
        <v>138</v>
      </c>
      <c r="E246" s="47">
        <v>10000</v>
      </c>
      <c r="F246" s="43" t="s">
        <v>274</v>
      </c>
      <c r="G246" s="43" t="s">
        <v>141</v>
      </c>
      <c r="H246" s="43"/>
      <c r="I246" s="29"/>
      <c r="J246" s="43"/>
      <c r="K246" s="43"/>
      <c r="L246" s="112">
        <v>0</v>
      </c>
      <c r="M246" s="47">
        <f>E246-L246</f>
        <v>10000</v>
      </c>
      <c r="N246" s="43"/>
      <c r="O246" s="31"/>
    </row>
    <row r="247" spans="1:15" ht="21">
      <c r="A247" s="113"/>
      <c r="B247" s="153"/>
      <c r="C247" s="63"/>
      <c r="D247" s="63"/>
      <c r="E247" s="109"/>
      <c r="F247" s="63"/>
      <c r="G247" s="63"/>
      <c r="H247" s="63"/>
      <c r="I247" s="114"/>
      <c r="J247" s="63"/>
      <c r="K247" s="63"/>
      <c r="L247" s="131"/>
      <c r="M247" s="109"/>
      <c r="N247" s="63"/>
      <c r="O247" s="144"/>
    </row>
    <row r="248" spans="1:15" ht="21">
      <c r="A248" s="113"/>
      <c r="B248" s="153"/>
      <c r="C248" s="63"/>
      <c r="D248" s="63"/>
      <c r="E248" s="109"/>
      <c r="F248" s="63"/>
      <c r="G248" s="63"/>
      <c r="H248" s="63"/>
      <c r="I248" s="114"/>
      <c r="J248" s="63"/>
      <c r="K248" s="63"/>
      <c r="L248" s="131"/>
      <c r="M248" s="109"/>
      <c r="N248" s="63"/>
      <c r="O248" s="144"/>
    </row>
    <row r="249" spans="1:15" ht="23.25">
      <c r="A249" s="7"/>
      <c r="B249" s="5"/>
      <c r="C249" s="6"/>
      <c r="D249" s="12"/>
      <c r="E249" s="14"/>
      <c r="F249" s="12"/>
      <c r="G249" s="7"/>
      <c r="H249" s="7"/>
      <c r="I249" s="8"/>
      <c r="J249" s="7"/>
      <c r="K249" s="7"/>
      <c r="L249" s="7"/>
      <c r="M249" s="9"/>
      <c r="N249" s="4"/>
      <c r="O249" s="2"/>
    </row>
    <row r="250" spans="1:15" ht="21">
      <c r="A250" s="7"/>
      <c r="B250" s="41" t="s">
        <v>254</v>
      </c>
      <c r="C250" s="223" t="s">
        <v>167</v>
      </c>
      <c r="D250" s="223"/>
      <c r="E250" s="224"/>
      <c r="F250" s="223"/>
      <c r="G250" s="223"/>
      <c r="H250" s="223"/>
      <c r="I250" s="223"/>
      <c r="J250" s="223"/>
      <c r="K250" s="223"/>
      <c r="L250" s="223"/>
      <c r="M250" s="224"/>
      <c r="N250" s="224"/>
      <c r="O250" s="224"/>
    </row>
    <row r="251" spans="1:15" ht="23.25">
      <c r="A251" s="1"/>
      <c r="B251" s="40" t="s">
        <v>255</v>
      </c>
      <c r="C251" s="223" t="s">
        <v>119</v>
      </c>
      <c r="D251" s="223"/>
      <c r="E251" s="224"/>
      <c r="F251" s="223"/>
      <c r="G251" s="223"/>
      <c r="H251" s="223" t="s">
        <v>359</v>
      </c>
      <c r="I251" s="222"/>
      <c r="J251" s="222"/>
      <c r="K251" s="222"/>
      <c r="L251" s="222"/>
      <c r="M251" s="222"/>
      <c r="N251" s="222"/>
      <c r="O251" s="222"/>
    </row>
    <row r="252" spans="1:15" ht="23.25">
      <c r="A252" s="1"/>
      <c r="B252" s="40"/>
      <c r="C252" s="114"/>
      <c r="D252" s="114"/>
      <c r="E252" s="115"/>
      <c r="F252" s="114"/>
      <c r="G252" s="114"/>
      <c r="H252" s="114"/>
      <c r="I252" s="115"/>
      <c r="J252" s="115"/>
      <c r="K252" s="115"/>
      <c r="L252" s="115"/>
      <c r="M252" s="115"/>
      <c r="N252" s="115"/>
      <c r="O252" s="115"/>
    </row>
    <row r="253" spans="1:15" ht="23.25">
      <c r="A253" s="1"/>
      <c r="B253" s="40"/>
      <c r="C253" s="114"/>
      <c r="D253" s="114"/>
      <c r="E253" s="115"/>
      <c r="F253" s="114"/>
      <c r="G253" s="114"/>
      <c r="H253" s="114"/>
      <c r="I253" s="115"/>
      <c r="J253" s="115"/>
      <c r="K253" s="115"/>
      <c r="L253" s="115"/>
      <c r="M253" s="115"/>
      <c r="N253" s="115"/>
      <c r="O253" s="115"/>
    </row>
    <row r="254" spans="1:15" ht="18.75">
      <c r="A254" s="220" t="s">
        <v>153</v>
      </c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</row>
    <row r="255" spans="1:15" ht="18.75">
      <c r="A255" s="241" t="s">
        <v>175</v>
      </c>
      <c r="B255" s="241"/>
      <c r="C255" s="241"/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</row>
    <row r="256" spans="1:15" ht="18.75">
      <c r="A256" s="241" t="s">
        <v>142</v>
      </c>
      <c r="B256" s="241"/>
      <c r="C256" s="241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</row>
    <row r="257" spans="1:15" ht="18.75">
      <c r="A257" s="242" t="s">
        <v>174</v>
      </c>
      <c r="B257" s="242"/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</row>
    <row r="258" spans="1:15" ht="18.75">
      <c r="A258" s="244" t="s">
        <v>154</v>
      </c>
      <c r="B258" s="244" t="s">
        <v>143</v>
      </c>
      <c r="C258" s="243" t="s">
        <v>144</v>
      </c>
      <c r="D258" s="244" t="s">
        <v>145</v>
      </c>
      <c r="E258" s="244" t="s">
        <v>155</v>
      </c>
      <c r="F258" s="243" t="s">
        <v>146</v>
      </c>
      <c r="G258" s="244" t="s">
        <v>147</v>
      </c>
      <c r="H258" s="244"/>
      <c r="I258" s="244"/>
      <c r="J258" s="244"/>
      <c r="K258" s="244"/>
      <c r="L258" s="246" t="s">
        <v>148</v>
      </c>
      <c r="M258" s="243" t="s">
        <v>149</v>
      </c>
      <c r="N258" s="243" t="s">
        <v>150</v>
      </c>
      <c r="O258" s="229" t="s">
        <v>156</v>
      </c>
    </row>
    <row r="259" spans="1:15" ht="18.75">
      <c r="A259" s="244"/>
      <c r="B259" s="244"/>
      <c r="C259" s="244"/>
      <c r="D259" s="244"/>
      <c r="E259" s="244"/>
      <c r="F259" s="245"/>
      <c r="G259" s="17">
        <v>1</v>
      </c>
      <c r="H259" s="17">
        <v>2</v>
      </c>
      <c r="I259" s="17">
        <v>3</v>
      </c>
      <c r="J259" s="17">
        <v>4</v>
      </c>
      <c r="K259" s="17">
        <v>5</v>
      </c>
      <c r="L259" s="243"/>
      <c r="M259" s="243"/>
      <c r="N259" s="243"/>
      <c r="O259" s="230"/>
    </row>
    <row r="260" spans="1:15" ht="18.75">
      <c r="A260" s="44"/>
      <c r="B260" s="78" t="s">
        <v>276</v>
      </c>
      <c r="C260" s="43"/>
      <c r="D260" s="43"/>
      <c r="E260" s="47"/>
      <c r="F260" s="43"/>
      <c r="G260" s="43"/>
      <c r="H260" s="43"/>
      <c r="I260" s="16"/>
      <c r="J260" s="43"/>
      <c r="K260" s="43"/>
      <c r="L260" s="112"/>
      <c r="M260" s="47"/>
      <c r="N260" s="43"/>
      <c r="O260" s="29"/>
    </row>
    <row r="261" spans="1:15" ht="131.25">
      <c r="A261" s="44" t="s">
        <v>134</v>
      </c>
      <c r="B261" s="128" t="s">
        <v>277</v>
      </c>
      <c r="C261" s="43" t="s">
        <v>161</v>
      </c>
      <c r="D261" s="43" t="s">
        <v>138</v>
      </c>
      <c r="E261" s="47">
        <v>7000</v>
      </c>
      <c r="F261" s="43" t="s">
        <v>241</v>
      </c>
      <c r="G261" s="43" t="s">
        <v>141</v>
      </c>
      <c r="H261" s="43"/>
      <c r="I261" s="34"/>
      <c r="J261" s="43"/>
      <c r="K261" s="43"/>
      <c r="L261" s="112">
        <v>0</v>
      </c>
      <c r="M261" s="47">
        <f>E261-L261</f>
        <v>7000</v>
      </c>
      <c r="N261" s="43"/>
      <c r="O261" s="29"/>
    </row>
    <row r="262" spans="1:15" ht="225">
      <c r="A262" s="44" t="s">
        <v>278</v>
      </c>
      <c r="B262" s="45" t="s">
        <v>279</v>
      </c>
      <c r="C262" s="52" t="s">
        <v>162</v>
      </c>
      <c r="D262" s="43" t="s">
        <v>138</v>
      </c>
      <c r="E262" s="61">
        <v>5200</v>
      </c>
      <c r="F262" s="43" t="s">
        <v>224</v>
      </c>
      <c r="G262" s="43" t="s">
        <v>141</v>
      </c>
      <c r="H262" s="29"/>
      <c r="I262" s="23"/>
      <c r="J262" s="29"/>
      <c r="K262" s="29"/>
      <c r="L262" s="112">
        <v>0</v>
      </c>
      <c r="M262" s="47">
        <f>E262-L262</f>
        <v>5200</v>
      </c>
      <c r="N262" s="33"/>
      <c r="O262" s="31"/>
    </row>
    <row r="263" spans="1:15" ht="21">
      <c r="A263" s="113"/>
      <c r="B263" s="129"/>
      <c r="C263" s="63"/>
      <c r="D263" s="63"/>
      <c r="E263" s="123"/>
      <c r="F263" s="63"/>
      <c r="G263" s="63"/>
      <c r="H263" s="71"/>
      <c r="I263" s="130"/>
      <c r="J263" s="130"/>
      <c r="K263" s="130"/>
      <c r="L263" s="131"/>
      <c r="M263" s="132"/>
      <c r="N263" s="133"/>
      <c r="O263" s="134"/>
    </row>
    <row r="264" spans="1:15" ht="21">
      <c r="A264" s="7"/>
      <c r="B264" s="41" t="s">
        <v>151</v>
      </c>
      <c r="C264" s="223" t="s">
        <v>167</v>
      </c>
      <c r="D264" s="223"/>
      <c r="E264" s="224"/>
      <c r="F264" s="223"/>
      <c r="G264" s="223"/>
      <c r="H264" s="223"/>
      <c r="I264" s="223"/>
      <c r="J264" s="223"/>
      <c r="K264" s="223"/>
      <c r="L264" s="223"/>
      <c r="M264" s="224"/>
      <c r="N264" s="224"/>
      <c r="O264" s="224"/>
    </row>
    <row r="265" spans="1:15" ht="23.25">
      <c r="A265" s="1"/>
      <c r="B265" s="40" t="s">
        <v>152</v>
      </c>
      <c r="C265" s="223" t="s">
        <v>119</v>
      </c>
      <c r="D265" s="223"/>
      <c r="E265" s="224"/>
      <c r="F265" s="223"/>
      <c r="G265" s="223"/>
      <c r="H265" s="223" t="s">
        <v>171</v>
      </c>
      <c r="I265" s="224"/>
      <c r="J265" s="224"/>
      <c r="K265" s="224"/>
      <c r="L265" s="224"/>
      <c r="M265" s="224"/>
      <c r="N265" s="224"/>
      <c r="O265" s="224"/>
    </row>
    <row r="266" spans="1:15" ht="18.75">
      <c r="A266" s="220" t="s">
        <v>153</v>
      </c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</row>
    <row r="267" spans="1:15" ht="18.75">
      <c r="A267" s="241" t="s">
        <v>175</v>
      </c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</row>
    <row r="268" spans="1:15" ht="18.75">
      <c r="A268" s="241" t="s">
        <v>142</v>
      </c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</row>
    <row r="269" spans="1:15" ht="18.75">
      <c r="A269" s="242" t="s">
        <v>174</v>
      </c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</row>
    <row r="270" spans="1:15" ht="18.75">
      <c r="A270" s="244" t="s">
        <v>154</v>
      </c>
      <c r="B270" s="244" t="s">
        <v>143</v>
      </c>
      <c r="C270" s="243" t="s">
        <v>144</v>
      </c>
      <c r="D270" s="244" t="s">
        <v>145</v>
      </c>
      <c r="E270" s="244" t="s">
        <v>155</v>
      </c>
      <c r="F270" s="243" t="s">
        <v>146</v>
      </c>
      <c r="G270" s="244" t="s">
        <v>147</v>
      </c>
      <c r="H270" s="244"/>
      <c r="I270" s="244"/>
      <c r="J270" s="244"/>
      <c r="K270" s="244"/>
      <c r="L270" s="246" t="s">
        <v>148</v>
      </c>
      <c r="M270" s="243" t="s">
        <v>149</v>
      </c>
      <c r="N270" s="243" t="s">
        <v>150</v>
      </c>
      <c r="O270" s="229" t="s">
        <v>156</v>
      </c>
    </row>
    <row r="271" spans="1:15" ht="18.75">
      <c r="A271" s="244"/>
      <c r="B271" s="244"/>
      <c r="C271" s="244"/>
      <c r="D271" s="244"/>
      <c r="E271" s="244"/>
      <c r="F271" s="245"/>
      <c r="G271" s="17">
        <v>1</v>
      </c>
      <c r="H271" s="17">
        <v>2</v>
      </c>
      <c r="I271" s="17">
        <v>3</v>
      </c>
      <c r="J271" s="17">
        <v>4</v>
      </c>
      <c r="K271" s="17">
        <v>5</v>
      </c>
      <c r="L271" s="243"/>
      <c r="M271" s="243"/>
      <c r="N271" s="243"/>
      <c r="O271" s="230"/>
    </row>
    <row r="272" spans="1:15" ht="18.75">
      <c r="A272" s="44"/>
      <c r="B272" s="173" t="s">
        <v>173</v>
      </c>
      <c r="C272" s="43"/>
      <c r="D272" s="43"/>
      <c r="E272" s="83"/>
      <c r="F272" s="43"/>
      <c r="G272" s="43"/>
      <c r="H272" s="23"/>
      <c r="I272" s="17"/>
      <c r="J272" s="17"/>
      <c r="K272" s="17"/>
      <c r="L272" s="112"/>
      <c r="M272" s="110"/>
      <c r="N272" s="79"/>
      <c r="O272" s="15"/>
    </row>
    <row r="273" spans="1:15" ht="75">
      <c r="A273" s="44" t="s">
        <v>135</v>
      </c>
      <c r="B273" s="128" t="s">
        <v>280</v>
      </c>
      <c r="C273" s="52" t="s">
        <v>0</v>
      </c>
      <c r="D273" s="43" t="s">
        <v>138</v>
      </c>
      <c r="E273" s="47">
        <v>9000</v>
      </c>
      <c r="F273" s="43" t="s">
        <v>241</v>
      </c>
      <c r="G273" s="43" t="s">
        <v>141</v>
      </c>
      <c r="H273" s="43"/>
      <c r="I273" s="29"/>
      <c r="J273" s="43"/>
      <c r="K273" s="43"/>
      <c r="L273" s="112">
        <v>0</v>
      </c>
      <c r="M273" s="47">
        <f>E273-L273</f>
        <v>9000</v>
      </c>
      <c r="N273" s="43"/>
      <c r="O273" s="31"/>
    </row>
    <row r="274" spans="1:15" ht="75">
      <c r="A274" s="44" t="s">
        <v>281</v>
      </c>
      <c r="B274" s="45" t="s">
        <v>285</v>
      </c>
      <c r="C274" s="52" t="s">
        <v>0</v>
      </c>
      <c r="D274" s="43" t="s">
        <v>138</v>
      </c>
      <c r="E274" s="47">
        <v>4500</v>
      </c>
      <c r="F274" s="43" t="s">
        <v>241</v>
      </c>
      <c r="G274" s="43" t="s">
        <v>141</v>
      </c>
      <c r="H274" s="43"/>
      <c r="I274" s="16"/>
      <c r="J274" s="43"/>
      <c r="K274" s="43"/>
      <c r="L274" s="112">
        <v>0</v>
      </c>
      <c r="M274" s="47">
        <f>E274-L274</f>
        <v>4500</v>
      </c>
      <c r="N274" s="43"/>
      <c r="O274" s="29"/>
    </row>
    <row r="275" spans="1:15" ht="93.75">
      <c r="A275" s="44" t="s">
        <v>282</v>
      </c>
      <c r="B275" s="45" t="s">
        <v>283</v>
      </c>
      <c r="C275" s="52" t="s">
        <v>0</v>
      </c>
      <c r="D275" s="43" t="s">
        <v>138</v>
      </c>
      <c r="E275" s="47">
        <v>12000</v>
      </c>
      <c r="F275" s="43" t="s">
        <v>241</v>
      </c>
      <c r="G275" s="43" t="s">
        <v>141</v>
      </c>
      <c r="H275" s="43"/>
      <c r="I275" s="16"/>
      <c r="J275" s="43"/>
      <c r="K275" s="43"/>
      <c r="L275" s="112">
        <v>0</v>
      </c>
      <c r="M275" s="47">
        <f>E275-L275</f>
        <v>12000</v>
      </c>
      <c r="N275" s="43"/>
      <c r="O275" s="29"/>
    </row>
    <row r="276" spans="1:15" ht="21">
      <c r="A276" s="44"/>
      <c r="B276" s="75" t="s">
        <v>172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75">
      <c r="A277" s="44" t="s">
        <v>136</v>
      </c>
      <c r="B277" s="45" t="s">
        <v>284</v>
      </c>
      <c r="C277" s="52" t="s">
        <v>0</v>
      </c>
      <c r="D277" s="43" t="s">
        <v>138</v>
      </c>
      <c r="E277" s="47">
        <v>9400</v>
      </c>
      <c r="F277" s="43" t="s">
        <v>241</v>
      </c>
      <c r="G277" s="10"/>
      <c r="H277" s="10"/>
      <c r="I277" s="10"/>
      <c r="J277" s="10"/>
      <c r="K277" s="43" t="s">
        <v>141</v>
      </c>
      <c r="L277" s="61">
        <v>9000</v>
      </c>
      <c r="M277" s="198">
        <f>E277-L277</f>
        <v>400</v>
      </c>
      <c r="N277" s="10"/>
      <c r="O277" s="10"/>
    </row>
    <row r="278" spans="1:15" ht="21">
      <c r="A278" s="13"/>
      <c r="B278" s="62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</row>
    <row r="279" spans="1:15" ht="21">
      <c r="A279" s="13"/>
      <c r="B279" s="62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</row>
    <row r="280" spans="1:15" ht="21">
      <c r="A280" s="13"/>
      <c r="B280" s="41" t="s">
        <v>151</v>
      </c>
      <c r="C280" s="223" t="s">
        <v>167</v>
      </c>
      <c r="D280" s="223"/>
      <c r="E280" s="224"/>
      <c r="F280" s="223"/>
      <c r="G280" s="223"/>
      <c r="H280" s="223"/>
      <c r="I280" s="223"/>
      <c r="J280" s="223"/>
      <c r="K280" s="223"/>
      <c r="L280" s="223"/>
      <c r="M280" s="224"/>
      <c r="N280" s="224"/>
      <c r="O280" s="224"/>
    </row>
    <row r="281" spans="1:15" ht="21">
      <c r="A281" s="13"/>
      <c r="B281" s="40" t="s">
        <v>152</v>
      </c>
      <c r="C281" s="223" t="s">
        <v>119</v>
      </c>
      <c r="D281" s="223"/>
      <c r="E281" s="224"/>
      <c r="F281" s="223"/>
      <c r="G281" s="223"/>
      <c r="H281" s="223" t="s">
        <v>171</v>
      </c>
      <c r="I281" s="224"/>
      <c r="J281" s="224"/>
      <c r="K281" s="224"/>
      <c r="L281" s="224"/>
      <c r="M281" s="224"/>
      <c r="N281" s="224"/>
      <c r="O281" s="224"/>
    </row>
    <row r="282" spans="1:15" ht="18.75">
      <c r="A282" s="220" t="s">
        <v>153</v>
      </c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</row>
    <row r="283" spans="1:15" ht="18.75">
      <c r="A283" s="241" t="s">
        <v>175</v>
      </c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</row>
    <row r="284" spans="1:15" ht="18.75">
      <c r="A284" s="241" t="s">
        <v>142</v>
      </c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</row>
    <row r="285" spans="1:15" ht="18.75">
      <c r="A285" s="242" t="s">
        <v>174</v>
      </c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</row>
    <row r="286" spans="1:15" ht="18.75">
      <c r="A286" s="244" t="s">
        <v>154</v>
      </c>
      <c r="B286" s="244" t="s">
        <v>143</v>
      </c>
      <c r="C286" s="243" t="s">
        <v>144</v>
      </c>
      <c r="D286" s="244" t="s">
        <v>145</v>
      </c>
      <c r="E286" s="244" t="s">
        <v>155</v>
      </c>
      <c r="F286" s="243" t="s">
        <v>146</v>
      </c>
      <c r="G286" s="244" t="s">
        <v>147</v>
      </c>
      <c r="H286" s="244"/>
      <c r="I286" s="244"/>
      <c r="J286" s="244"/>
      <c r="K286" s="244"/>
      <c r="L286" s="246" t="s">
        <v>148</v>
      </c>
      <c r="M286" s="243" t="s">
        <v>149</v>
      </c>
      <c r="N286" s="243" t="s">
        <v>150</v>
      </c>
      <c r="O286" s="229" t="s">
        <v>156</v>
      </c>
    </row>
    <row r="287" spans="1:15" ht="18.75">
      <c r="A287" s="244"/>
      <c r="B287" s="244"/>
      <c r="C287" s="244"/>
      <c r="D287" s="244"/>
      <c r="E287" s="244"/>
      <c r="F287" s="245"/>
      <c r="G287" s="17">
        <v>1</v>
      </c>
      <c r="H287" s="17">
        <v>2</v>
      </c>
      <c r="I287" s="17">
        <v>3</v>
      </c>
      <c r="J287" s="17">
        <v>4</v>
      </c>
      <c r="K287" s="17">
        <v>5</v>
      </c>
      <c r="L287" s="243"/>
      <c r="M287" s="243"/>
      <c r="N287" s="243"/>
      <c r="O287" s="230"/>
    </row>
    <row r="288" spans="1:15" ht="37.5">
      <c r="A288" s="44" t="s">
        <v>286</v>
      </c>
      <c r="B288" s="45" t="s">
        <v>287</v>
      </c>
      <c r="C288" s="52" t="s">
        <v>159</v>
      </c>
      <c r="D288" s="43" t="s">
        <v>138</v>
      </c>
      <c r="E288" s="47">
        <v>20000</v>
      </c>
      <c r="F288" s="43" t="s">
        <v>261</v>
      </c>
      <c r="G288" s="43"/>
      <c r="H288" s="43"/>
      <c r="I288" s="29"/>
      <c r="J288" s="43"/>
      <c r="K288" s="43" t="s">
        <v>141</v>
      </c>
      <c r="L288" s="139">
        <v>16232.22</v>
      </c>
      <c r="M288" s="47">
        <f>E288-L288</f>
        <v>3767.7800000000007</v>
      </c>
      <c r="N288" s="43"/>
      <c r="O288" s="31"/>
    </row>
    <row r="289" spans="1:15" ht="37.5">
      <c r="A289" s="44" t="s">
        <v>288</v>
      </c>
      <c r="B289" s="45" t="s">
        <v>287</v>
      </c>
      <c r="C289" s="52" t="s">
        <v>159</v>
      </c>
      <c r="D289" s="43" t="s">
        <v>138</v>
      </c>
      <c r="E289" s="47">
        <v>80000</v>
      </c>
      <c r="F289" s="43" t="s">
        <v>261</v>
      </c>
      <c r="H289" s="43"/>
      <c r="I289" s="16"/>
      <c r="J289" s="43"/>
      <c r="K289" s="43" t="s">
        <v>141</v>
      </c>
      <c r="L289" s="139">
        <v>36500</v>
      </c>
      <c r="M289" s="47">
        <v>111500</v>
      </c>
      <c r="N289" s="43"/>
      <c r="O289" s="197" t="s">
        <v>356</v>
      </c>
    </row>
    <row r="290" spans="1:15" ht="37.5">
      <c r="A290" s="44" t="s">
        <v>289</v>
      </c>
      <c r="B290" s="45" t="s">
        <v>287</v>
      </c>
      <c r="C290" s="52" t="s">
        <v>161</v>
      </c>
      <c r="D290" s="43" t="s">
        <v>138</v>
      </c>
      <c r="E290" s="47">
        <v>80000</v>
      </c>
      <c r="F290" s="43" t="s">
        <v>294</v>
      </c>
      <c r="G290" s="43" t="s">
        <v>141</v>
      </c>
      <c r="H290" s="43"/>
      <c r="I290" s="16"/>
      <c r="J290" s="43"/>
      <c r="K290" s="43"/>
      <c r="L290" s="56">
        <v>0</v>
      </c>
      <c r="M290" s="49">
        <f>E290-L290</f>
        <v>80000</v>
      </c>
      <c r="N290" s="29"/>
      <c r="O290" s="29"/>
    </row>
    <row r="291" spans="1:15" ht="37.5">
      <c r="A291" s="44" t="s">
        <v>290</v>
      </c>
      <c r="B291" s="45" t="s">
        <v>287</v>
      </c>
      <c r="C291" s="52" t="s">
        <v>162</v>
      </c>
      <c r="D291" s="43" t="s">
        <v>138</v>
      </c>
      <c r="E291" s="47">
        <v>20000</v>
      </c>
      <c r="F291" s="43" t="s">
        <v>294</v>
      </c>
      <c r="G291" s="43" t="s">
        <v>141</v>
      </c>
      <c r="H291" s="43"/>
      <c r="I291" s="16"/>
      <c r="J291" s="43"/>
      <c r="K291" s="43"/>
      <c r="L291" s="56">
        <v>0</v>
      </c>
      <c r="M291" s="49">
        <f>E291-L291</f>
        <v>20000</v>
      </c>
      <c r="N291" s="29"/>
      <c r="O291" s="29"/>
    </row>
    <row r="292" spans="1:15" ht="37.5">
      <c r="A292" s="44" t="s">
        <v>291</v>
      </c>
      <c r="B292" s="45" t="s">
        <v>287</v>
      </c>
      <c r="C292" s="52" t="s">
        <v>0</v>
      </c>
      <c r="D292" s="43" t="s">
        <v>138</v>
      </c>
      <c r="E292" s="47">
        <v>100000</v>
      </c>
      <c r="F292" s="43" t="s">
        <v>261</v>
      </c>
      <c r="G292" s="43" t="s">
        <v>141</v>
      </c>
      <c r="H292" s="43"/>
      <c r="I292" s="16"/>
      <c r="J292" s="43"/>
      <c r="K292" s="43"/>
      <c r="L292" s="56">
        <v>0</v>
      </c>
      <c r="M292" s="49">
        <f>E292-L292</f>
        <v>100000</v>
      </c>
      <c r="N292" s="29"/>
      <c r="O292" s="29"/>
    </row>
    <row r="293" spans="1:15" ht="37.5">
      <c r="A293" s="44" t="s">
        <v>292</v>
      </c>
      <c r="B293" s="45" t="s">
        <v>287</v>
      </c>
      <c r="C293" s="52" t="s">
        <v>0</v>
      </c>
      <c r="D293" s="43" t="s">
        <v>138</v>
      </c>
      <c r="E293" s="47">
        <v>10000</v>
      </c>
      <c r="F293" s="43" t="s">
        <v>261</v>
      </c>
      <c r="G293" s="43" t="s">
        <v>141</v>
      </c>
      <c r="H293" s="43"/>
      <c r="I293" s="16"/>
      <c r="J293" s="43"/>
      <c r="K293" s="43"/>
      <c r="L293" s="56">
        <v>0</v>
      </c>
      <c r="M293" s="49">
        <f>E293-L293</f>
        <v>10000</v>
      </c>
      <c r="N293" s="29"/>
      <c r="O293" s="29"/>
    </row>
    <row r="294" spans="1:15" ht="18.75">
      <c r="A294" s="44"/>
      <c r="B294" s="78" t="s">
        <v>295</v>
      </c>
      <c r="C294" s="52"/>
      <c r="D294" s="43"/>
      <c r="E294" s="47"/>
      <c r="F294" s="43"/>
      <c r="G294" s="43"/>
      <c r="H294" s="43"/>
      <c r="I294" s="16"/>
      <c r="J294" s="43"/>
      <c r="K294" s="43"/>
      <c r="L294" s="29"/>
      <c r="M294" s="29"/>
      <c r="N294" s="29"/>
      <c r="O294" s="29"/>
    </row>
    <row r="295" spans="1:15" ht="21">
      <c r="A295" s="10"/>
      <c r="B295" s="78" t="s">
        <v>296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29"/>
      <c r="M295" s="29"/>
      <c r="N295" s="29"/>
      <c r="O295" s="29"/>
    </row>
    <row r="296" spans="1:15" ht="112.5">
      <c r="A296" s="44" t="s">
        <v>293</v>
      </c>
      <c r="B296" s="57" t="s">
        <v>297</v>
      </c>
      <c r="C296" s="52" t="s">
        <v>162</v>
      </c>
      <c r="D296" s="43" t="s">
        <v>138</v>
      </c>
      <c r="E296" s="47">
        <v>50000</v>
      </c>
      <c r="F296" s="43" t="s">
        <v>298</v>
      </c>
      <c r="G296" s="43" t="s">
        <v>141</v>
      </c>
      <c r="H296" s="10"/>
      <c r="I296" s="10"/>
      <c r="J296" s="10"/>
      <c r="K296" s="10"/>
      <c r="L296" s="56">
        <v>0</v>
      </c>
      <c r="M296" s="49">
        <f>E296-L296</f>
        <v>50000</v>
      </c>
      <c r="N296" s="29"/>
      <c r="O296" s="29"/>
    </row>
    <row r="297" spans="1:15" ht="21">
      <c r="A297" s="13"/>
      <c r="B297" s="6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21">
      <c r="A298" s="13"/>
      <c r="B298" s="41" t="s">
        <v>151</v>
      </c>
      <c r="C298" s="223" t="s">
        <v>167</v>
      </c>
      <c r="D298" s="223"/>
      <c r="E298" s="224"/>
      <c r="F298" s="223"/>
      <c r="G298" s="223"/>
      <c r="H298" s="223"/>
      <c r="I298" s="223"/>
      <c r="J298" s="223"/>
      <c r="K298" s="223"/>
      <c r="L298" s="223"/>
      <c r="M298" s="224"/>
      <c r="N298" s="224"/>
      <c r="O298" s="224"/>
    </row>
    <row r="299" spans="1:15" ht="21">
      <c r="A299" s="13"/>
      <c r="B299" s="40" t="s">
        <v>152</v>
      </c>
      <c r="C299" s="223" t="s">
        <v>119</v>
      </c>
      <c r="D299" s="223"/>
      <c r="E299" s="224"/>
      <c r="F299" s="223"/>
      <c r="G299" s="223"/>
      <c r="H299" s="223" t="s">
        <v>171</v>
      </c>
      <c r="I299" s="224"/>
      <c r="J299" s="224"/>
      <c r="K299" s="224"/>
      <c r="L299" s="224"/>
      <c r="M299" s="224"/>
      <c r="N299" s="224"/>
      <c r="O299" s="224"/>
    </row>
    <row r="300" spans="1:15" ht="18.75">
      <c r="A300" s="220" t="s">
        <v>153</v>
      </c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</row>
    <row r="301" spans="1:15" ht="18.75">
      <c r="A301" s="241" t="s">
        <v>175</v>
      </c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</row>
    <row r="302" spans="1:15" ht="18.75">
      <c r="A302" s="241" t="s">
        <v>142</v>
      </c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</row>
    <row r="303" spans="1:15" ht="18.75">
      <c r="A303" s="242" t="s">
        <v>174</v>
      </c>
      <c r="B303" s="242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</row>
    <row r="304" spans="1:15" ht="18.75">
      <c r="A304" s="244" t="s">
        <v>154</v>
      </c>
      <c r="B304" s="244" t="s">
        <v>143</v>
      </c>
      <c r="C304" s="243" t="s">
        <v>144</v>
      </c>
      <c r="D304" s="244" t="s">
        <v>145</v>
      </c>
      <c r="E304" s="244" t="s">
        <v>155</v>
      </c>
      <c r="F304" s="243" t="s">
        <v>146</v>
      </c>
      <c r="G304" s="244" t="s">
        <v>147</v>
      </c>
      <c r="H304" s="244"/>
      <c r="I304" s="244"/>
      <c r="J304" s="244"/>
      <c r="K304" s="244"/>
      <c r="L304" s="246" t="s">
        <v>148</v>
      </c>
      <c r="M304" s="243" t="s">
        <v>149</v>
      </c>
      <c r="N304" s="243" t="s">
        <v>150</v>
      </c>
      <c r="O304" s="229" t="s">
        <v>156</v>
      </c>
    </row>
    <row r="305" spans="1:15" ht="18.75">
      <c r="A305" s="244"/>
      <c r="B305" s="244"/>
      <c r="C305" s="244"/>
      <c r="D305" s="244"/>
      <c r="E305" s="244"/>
      <c r="F305" s="245"/>
      <c r="G305" s="17">
        <v>1</v>
      </c>
      <c r="H305" s="17">
        <v>2</v>
      </c>
      <c r="I305" s="17">
        <v>3</v>
      </c>
      <c r="J305" s="17">
        <v>4</v>
      </c>
      <c r="K305" s="17">
        <v>5</v>
      </c>
      <c r="L305" s="243"/>
      <c r="M305" s="243"/>
      <c r="N305" s="243"/>
      <c r="O305" s="230"/>
    </row>
    <row r="306" spans="1:15" ht="112.5">
      <c r="A306" s="44" t="s">
        <v>299</v>
      </c>
      <c r="B306" s="45" t="s">
        <v>300</v>
      </c>
      <c r="C306" s="52" t="s">
        <v>162</v>
      </c>
      <c r="D306" s="43" t="s">
        <v>138</v>
      </c>
      <c r="E306" s="47">
        <v>20000</v>
      </c>
      <c r="F306" s="43" t="s">
        <v>241</v>
      </c>
      <c r="G306" s="43" t="s">
        <v>141</v>
      </c>
      <c r="H306" s="43"/>
      <c r="I306" s="29"/>
      <c r="J306" s="43"/>
      <c r="K306" s="43"/>
      <c r="L306" s="112">
        <v>0</v>
      </c>
      <c r="M306" s="47">
        <f>E306-L306</f>
        <v>20000</v>
      </c>
      <c r="N306" s="43"/>
      <c r="O306" s="31"/>
    </row>
    <row r="307" spans="1:15" ht="56.25">
      <c r="A307" s="44" t="s">
        <v>302</v>
      </c>
      <c r="B307" s="45" t="s">
        <v>301</v>
      </c>
      <c r="C307" s="52" t="s">
        <v>0</v>
      </c>
      <c r="D307" s="43" t="s">
        <v>138</v>
      </c>
      <c r="E307" s="47">
        <v>71000</v>
      </c>
      <c r="F307" s="43" t="s">
        <v>241</v>
      </c>
      <c r="G307" s="43" t="s">
        <v>141</v>
      </c>
      <c r="H307" s="43"/>
      <c r="I307" s="16"/>
      <c r="J307" s="43"/>
      <c r="K307" s="43"/>
      <c r="L307" s="112">
        <v>0</v>
      </c>
      <c r="M307" s="47">
        <f>E307-L307</f>
        <v>71000</v>
      </c>
      <c r="N307" s="43"/>
      <c r="O307" s="29"/>
    </row>
    <row r="308" spans="1:15" ht="75">
      <c r="A308" s="44" t="s">
        <v>304</v>
      </c>
      <c r="B308" s="128" t="s">
        <v>303</v>
      </c>
      <c r="C308" s="52" t="s">
        <v>0</v>
      </c>
      <c r="D308" s="43" t="s">
        <v>138</v>
      </c>
      <c r="E308" s="47">
        <v>82000</v>
      </c>
      <c r="F308" s="43" t="s">
        <v>241</v>
      </c>
      <c r="G308" s="43" t="s">
        <v>141</v>
      </c>
      <c r="H308" s="43"/>
      <c r="I308" s="16"/>
      <c r="J308" s="43"/>
      <c r="K308" s="43"/>
      <c r="L308" s="112">
        <v>0</v>
      </c>
      <c r="M308" s="47">
        <f>E308-L308</f>
        <v>82000</v>
      </c>
      <c r="N308" s="10"/>
      <c r="O308" s="10"/>
    </row>
    <row r="309" spans="1:15" ht="131.25">
      <c r="A309" s="44" t="s">
        <v>305</v>
      </c>
      <c r="B309" s="45" t="s">
        <v>306</v>
      </c>
      <c r="C309" s="52" t="s">
        <v>161</v>
      </c>
      <c r="D309" s="43" t="s">
        <v>138</v>
      </c>
      <c r="E309" s="47">
        <v>100000</v>
      </c>
      <c r="F309" s="43" t="s">
        <v>241</v>
      </c>
      <c r="G309" s="43" t="s">
        <v>141</v>
      </c>
      <c r="H309" s="43"/>
      <c r="I309" s="16"/>
      <c r="J309" s="43"/>
      <c r="K309" s="43"/>
      <c r="L309" s="112">
        <v>0</v>
      </c>
      <c r="M309" s="47">
        <f>E309-L309</f>
        <v>100000</v>
      </c>
      <c r="N309" s="10"/>
      <c r="O309" s="10"/>
    </row>
    <row r="310" spans="1:15" ht="21">
      <c r="A310" s="63"/>
      <c r="B310" s="62"/>
      <c r="C310" s="85"/>
      <c r="D310" s="63"/>
      <c r="E310" s="109"/>
      <c r="F310" s="63"/>
      <c r="G310" s="63"/>
      <c r="H310" s="63"/>
      <c r="I310" s="86"/>
      <c r="J310" s="63"/>
      <c r="K310" s="63"/>
      <c r="L310" s="131"/>
      <c r="M310" s="109"/>
      <c r="N310" s="7"/>
      <c r="O310" s="7"/>
    </row>
    <row r="311" spans="1:15" ht="21">
      <c r="A311" s="13"/>
      <c r="B311" s="41" t="s">
        <v>254</v>
      </c>
      <c r="C311" s="223" t="s">
        <v>167</v>
      </c>
      <c r="D311" s="223"/>
      <c r="E311" s="224"/>
      <c r="F311" s="223"/>
      <c r="G311" s="223"/>
      <c r="H311" s="223"/>
      <c r="I311" s="223"/>
      <c r="J311" s="223"/>
      <c r="K311" s="223"/>
      <c r="L311" s="223"/>
      <c r="M311" s="224"/>
      <c r="N311" s="224"/>
      <c r="O311" s="224"/>
    </row>
    <row r="312" spans="1:15" ht="21">
      <c r="A312" s="13"/>
      <c r="B312" s="40" t="s">
        <v>255</v>
      </c>
      <c r="C312" s="223" t="s">
        <v>119</v>
      </c>
      <c r="D312" s="223"/>
      <c r="E312" s="224"/>
      <c r="F312" s="223"/>
      <c r="G312" s="223"/>
      <c r="H312" s="223" t="s">
        <v>171</v>
      </c>
      <c r="I312" s="224"/>
      <c r="J312" s="224"/>
      <c r="K312" s="224"/>
      <c r="L312" s="224"/>
      <c r="M312" s="224"/>
      <c r="N312" s="224"/>
      <c r="O312" s="224"/>
    </row>
    <row r="313" spans="1:15" ht="18.75">
      <c r="A313" s="220" t="s">
        <v>153</v>
      </c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</row>
    <row r="314" spans="1:15" ht="18.75">
      <c r="A314" s="241" t="s">
        <v>175</v>
      </c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</row>
    <row r="315" spans="1:15" ht="18.75">
      <c r="A315" s="241" t="s">
        <v>142</v>
      </c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</row>
    <row r="316" spans="1:15" ht="18.75">
      <c r="A316" s="242" t="s">
        <v>174</v>
      </c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</row>
    <row r="317" spans="1:15" ht="18.75">
      <c r="A317" s="244" t="s">
        <v>154</v>
      </c>
      <c r="B317" s="244" t="s">
        <v>143</v>
      </c>
      <c r="C317" s="243" t="s">
        <v>144</v>
      </c>
      <c r="D317" s="244" t="s">
        <v>145</v>
      </c>
      <c r="E317" s="244" t="s">
        <v>155</v>
      </c>
      <c r="F317" s="243" t="s">
        <v>146</v>
      </c>
      <c r="G317" s="244" t="s">
        <v>147</v>
      </c>
      <c r="H317" s="244"/>
      <c r="I317" s="244"/>
      <c r="J317" s="244"/>
      <c r="K317" s="244"/>
      <c r="L317" s="246" t="s">
        <v>148</v>
      </c>
      <c r="M317" s="243" t="s">
        <v>149</v>
      </c>
      <c r="N317" s="243" t="s">
        <v>150</v>
      </c>
      <c r="O317" s="229" t="s">
        <v>156</v>
      </c>
    </row>
    <row r="318" spans="1:15" ht="18.75">
      <c r="A318" s="244"/>
      <c r="B318" s="244"/>
      <c r="C318" s="244"/>
      <c r="D318" s="244"/>
      <c r="E318" s="244"/>
      <c r="F318" s="245"/>
      <c r="G318" s="17">
        <v>1</v>
      </c>
      <c r="H318" s="17">
        <v>2</v>
      </c>
      <c r="I318" s="17">
        <v>3</v>
      </c>
      <c r="J318" s="17">
        <v>4</v>
      </c>
      <c r="K318" s="17">
        <v>5</v>
      </c>
      <c r="L318" s="243"/>
      <c r="M318" s="243"/>
      <c r="N318" s="243"/>
      <c r="O318" s="230"/>
    </row>
    <row r="319" spans="1:15" ht="131.25">
      <c r="A319" s="44" t="s">
        <v>307</v>
      </c>
      <c r="B319" s="59" t="s">
        <v>308</v>
      </c>
      <c r="C319" s="52" t="s">
        <v>161</v>
      </c>
      <c r="D319" s="43" t="s">
        <v>138</v>
      </c>
      <c r="E319" s="47">
        <v>100000</v>
      </c>
      <c r="F319" s="43" t="s">
        <v>241</v>
      </c>
      <c r="G319" s="43" t="s">
        <v>141</v>
      </c>
      <c r="H319" s="43"/>
      <c r="I319" s="29"/>
      <c r="J319" s="43"/>
      <c r="K319" s="43"/>
      <c r="L319" s="112">
        <v>0</v>
      </c>
      <c r="M319" s="47">
        <f>E319-L319</f>
        <v>100000</v>
      </c>
      <c r="N319" s="43"/>
      <c r="O319" s="31"/>
    </row>
    <row r="320" spans="1:15" ht="168.75">
      <c r="A320" s="44" t="s">
        <v>309</v>
      </c>
      <c r="B320" s="45" t="s">
        <v>310</v>
      </c>
      <c r="C320" s="52" t="s">
        <v>161</v>
      </c>
      <c r="D320" s="43" t="s">
        <v>138</v>
      </c>
      <c r="E320" s="47">
        <v>10200</v>
      </c>
      <c r="F320" s="43" t="s">
        <v>241</v>
      </c>
      <c r="G320" s="43" t="s">
        <v>141</v>
      </c>
      <c r="H320" s="43"/>
      <c r="I320" s="34"/>
      <c r="J320" s="43"/>
      <c r="K320" s="43"/>
      <c r="L320" s="112">
        <v>0</v>
      </c>
      <c r="M320" s="47">
        <f>E320-L320</f>
        <v>10200</v>
      </c>
      <c r="N320" s="43"/>
      <c r="O320" s="29"/>
    </row>
    <row r="321" spans="1:15" ht="21">
      <c r="A321" s="63"/>
      <c r="B321" s="62"/>
      <c r="C321" s="85"/>
      <c r="D321" s="63"/>
      <c r="E321" s="109"/>
      <c r="F321" s="63"/>
      <c r="G321" s="3"/>
      <c r="H321" s="63"/>
      <c r="I321" s="86"/>
      <c r="J321" s="63"/>
      <c r="K321" s="63"/>
      <c r="L321" s="154"/>
      <c r="M321" s="109"/>
      <c r="N321" s="7"/>
      <c r="O321" s="7"/>
    </row>
    <row r="322" spans="1:15" ht="21">
      <c r="A322" s="63"/>
      <c r="B322" s="62"/>
      <c r="C322" s="85"/>
      <c r="D322" s="63"/>
      <c r="E322" s="109"/>
      <c r="F322" s="63"/>
      <c r="G322" s="7"/>
      <c r="H322" s="7"/>
      <c r="I322" s="7"/>
      <c r="J322" s="7"/>
      <c r="K322" s="63"/>
      <c r="L322" s="154"/>
      <c r="M322" s="109"/>
      <c r="N322" s="7"/>
      <c r="O322" s="7"/>
    </row>
    <row r="323" spans="1:15" ht="21">
      <c r="A323" s="7"/>
      <c r="B323" s="62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21">
      <c r="A324" s="13"/>
      <c r="B324" s="41" t="s">
        <v>254</v>
      </c>
      <c r="C324" s="223" t="s">
        <v>167</v>
      </c>
      <c r="D324" s="223"/>
      <c r="E324" s="224"/>
      <c r="F324" s="223"/>
      <c r="G324" s="223"/>
      <c r="H324" s="223"/>
      <c r="I324" s="223"/>
      <c r="J324" s="223"/>
      <c r="K324" s="223"/>
      <c r="L324" s="223"/>
      <c r="M324" s="224"/>
      <c r="N324" s="224"/>
      <c r="O324" s="224"/>
    </row>
    <row r="325" spans="1:15" ht="21">
      <c r="A325" s="13"/>
      <c r="B325" s="40" t="s">
        <v>255</v>
      </c>
      <c r="C325" s="223" t="s">
        <v>119</v>
      </c>
      <c r="D325" s="223"/>
      <c r="E325" s="224"/>
      <c r="F325" s="223"/>
      <c r="G325" s="223"/>
      <c r="H325" s="223" t="s">
        <v>171</v>
      </c>
      <c r="I325" s="224"/>
      <c r="J325" s="224"/>
      <c r="K325" s="224"/>
      <c r="L325" s="224"/>
      <c r="M325" s="224"/>
      <c r="N325" s="224"/>
      <c r="O325" s="224"/>
    </row>
    <row r="326" spans="1:15" ht="21">
      <c r="A326" s="13"/>
      <c r="B326" s="40"/>
      <c r="C326" s="114"/>
      <c r="D326" s="114"/>
      <c r="E326" s="115"/>
      <c r="F326" s="114"/>
      <c r="G326" s="114"/>
      <c r="H326" s="114"/>
      <c r="I326" s="115"/>
      <c r="J326" s="115"/>
      <c r="K326" s="115"/>
      <c r="L326" s="115"/>
      <c r="M326" s="115"/>
      <c r="N326" s="115"/>
      <c r="O326" s="115"/>
    </row>
    <row r="327" spans="1:15" ht="18.75">
      <c r="A327" s="220" t="s">
        <v>153</v>
      </c>
      <c r="B327" s="220"/>
      <c r="C327" s="220"/>
      <c r="D327" s="220"/>
      <c r="E327" s="220"/>
      <c r="F327" s="220"/>
      <c r="G327" s="220"/>
      <c r="H327" s="220"/>
      <c r="I327" s="220"/>
      <c r="J327" s="220"/>
      <c r="K327" s="220"/>
      <c r="L327" s="220"/>
      <c r="M327" s="220"/>
      <c r="N327" s="220"/>
      <c r="O327" s="220"/>
    </row>
    <row r="328" spans="1:15" ht="18.75">
      <c r="A328" s="241" t="s">
        <v>175</v>
      </c>
      <c r="B328" s="241"/>
      <c r="C328" s="241"/>
      <c r="D328" s="241"/>
      <c r="E328" s="241"/>
      <c r="F328" s="241"/>
      <c r="G328" s="241"/>
      <c r="H328" s="241"/>
      <c r="I328" s="241"/>
      <c r="J328" s="241"/>
      <c r="K328" s="241"/>
      <c r="L328" s="241"/>
      <c r="M328" s="241"/>
      <c r="N328" s="241"/>
      <c r="O328" s="241"/>
    </row>
    <row r="329" spans="1:15" ht="18.75">
      <c r="A329" s="241" t="s">
        <v>142</v>
      </c>
      <c r="B329" s="241"/>
      <c r="C329" s="241"/>
      <c r="D329" s="241"/>
      <c r="E329" s="241"/>
      <c r="F329" s="241"/>
      <c r="G329" s="241"/>
      <c r="H329" s="241"/>
      <c r="I329" s="241"/>
      <c r="J329" s="241"/>
      <c r="K329" s="241"/>
      <c r="L329" s="241"/>
      <c r="M329" s="241"/>
      <c r="N329" s="241"/>
      <c r="O329" s="241"/>
    </row>
    <row r="330" spans="1:15" ht="18.75">
      <c r="A330" s="242" t="s">
        <v>174</v>
      </c>
      <c r="B330" s="242"/>
      <c r="C330" s="242"/>
      <c r="D330" s="242"/>
      <c r="E330" s="242"/>
      <c r="F330" s="242"/>
      <c r="G330" s="242"/>
      <c r="H330" s="242"/>
      <c r="I330" s="242"/>
      <c r="J330" s="242"/>
      <c r="K330" s="242"/>
      <c r="L330" s="242"/>
      <c r="M330" s="242"/>
      <c r="N330" s="242"/>
      <c r="O330" s="242"/>
    </row>
    <row r="331" spans="1:15" ht="18.75">
      <c r="A331" s="244" t="s">
        <v>154</v>
      </c>
      <c r="B331" s="244" t="s">
        <v>143</v>
      </c>
      <c r="C331" s="243" t="s">
        <v>144</v>
      </c>
      <c r="D331" s="244" t="s">
        <v>145</v>
      </c>
      <c r="E331" s="244" t="s">
        <v>155</v>
      </c>
      <c r="F331" s="243" t="s">
        <v>146</v>
      </c>
      <c r="G331" s="244" t="s">
        <v>147</v>
      </c>
      <c r="H331" s="244"/>
      <c r="I331" s="244"/>
      <c r="J331" s="244"/>
      <c r="K331" s="244"/>
      <c r="L331" s="246" t="s">
        <v>148</v>
      </c>
      <c r="M331" s="243" t="s">
        <v>149</v>
      </c>
      <c r="N331" s="243" t="s">
        <v>150</v>
      </c>
      <c r="O331" s="229" t="s">
        <v>156</v>
      </c>
    </row>
    <row r="332" spans="1:15" ht="18.75">
      <c r="A332" s="244"/>
      <c r="B332" s="244"/>
      <c r="C332" s="244"/>
      <c r="D332" s="244"/>
      <c r="E332" s="244"/>
      <c r="F332" s="245"/>
      <c r="G332" s="17">
        <v>1</v>
      </c>
      <c r="H332" s="17">
        <v>2</v>
      </c>
      <c r="I332" s="17">
        <v>3</v>
      </c>
      <c r="J332" s="17">
        <v>4</v>
      </c>
      <c r="K332" s="17">
        <v>5</v>
      </c>
      <c r="L332" s="243"/>
      <c r="M332" s="243"/>
      <c r="N332" s="243"/>
      <c r="O332" s="230"/>
    </row>
    <row r="333" spans="1:15" ht="75">
      <c r="A333" s="44" t="s">
        <v>311</v>
      </c>
      <c r="B333" s="45" t="s">
        <v>312</v>
      </c>
      <c r="C333" s="52" t="s">
        <v>161</v>
      </c>
      <c r="D333" s="43" t="s">
        <v>138</v>
      </c>
      <c r="E333" s="47">
        <v>60000</v>
      </c>
      <c r="F333" s="43" t="s">
        <v>241</v>
      </c>
      <c r="G333" s="43" t="s">
        <v>141</v>
      </c>
      <c r="H333" s="43"/>
      <c r="I333" s="29"/>
      <c r="J333" s="43"/>
      <c r="K333" s="43"/>
      <c r="L333" s="112">
        <v>0</v>
      </c>
      <c r="M333" s="47">
        <f>E333-L333</f>
        <v>60000</v>
      </c>
      <c r="N333" s="43"/>
      <c r="O333" s="31"/>
    </row>
    <row r="334" spans="1:15" ht="112.5">
      <c r="A334" s="44" t="s">
        <v>313</v>
      </c>
      <c r="B334" s="59" t="s">
        <v>314</v>
      </c>
      <c r="C334" s="52" t="s">
        <v>161</v>
      </c>
      <c r="D334" s="43" t="s">
        <v>138</v>
      </c>
      <c r="E334" s="47">
        <v>78000</v>
      </c>
      <c r="F334" s="43" t="s">
        <v>241</v>
      </c>
      <c r="G334" s="43" t="s">
        <v>141</v>
      </c>
      <c r="H334" s="43"/>
      <c r="I334" s="29"/>
      <c r="J334" s="43"/>
      <c r="K334" s="43"/>
      <c r="L334" s="112">
        <v>0</v>
      </c>
      <c r="M334" s="47">
        <f>E334-L334</f>
        <v>78000</v>
      </c>
      <c r="N334" s="43"/>
      <c r="O334" s="29"/>
    </row>
    <row r="335" spans="1:15" ht="93.75">
      <c r="A335" s="44" t="s">
        <v>315</v>
      </c>
      <c r="B335" s="45" t="s">
        <v>316</v>
      </c>
      <c r="C335" s="52" t="s">
        <v>161</v>
      </c>
      <c r="D335" s="43" t="s">
        <v>138</v>
      </c>
      <c r="E335" s="47">
        <v>100000</v>
      </c>
      <c r="F335" s="43" t="s">
        <v>241</v>
      </c>
      <c r="G335" s="43" t="s">
        <v>141</v>
      </c>
      <c r="H335" s="43"/>
      <c r="I335" s="16"/>
      <c r="J335" s="43"/>
      <c r="K335" s="43"/>
      <c r="L335" s="112">
        <v>0</v>
      </c>
      <c r="M335" s="47">
        <f>E335-L335</f>
        <v>100000</v>
      </c>
      <c r="N335" s="10"/>
      <c r="O335" s="10"/>
    </row>
    <row r="336" spans="1:15" ht="93.75">
      <c r="A336" s="44" t="s">
        <v>317</v>
      </c>
      <c r="B336" s="59" t="s">
        <v>318</v>
      </c>
      <c r="C336" s="52" t="s">
        <v>161</v>
      </c>
      <c r="D336" s="43" t="s">
        <v>138</v>
      </c>
      <c r="E336" s="47">
        <v>240000</v>
      </c>
      <c r="F336" s="43" t="s">
        <v>241</v>
      </c>
      <c r="G336" s="43" t="s">
        <v>141</v>
      </c>
      <c r="H336" s="10"/>
      <c r="I336" s="10"/>
      <c r="J336" s="10"/>
      <c r="K336" s="11"/>
      <c r="L336" s="112">
        <v>0</v>
      </c>
      <c r="M336" s="47">
        <f>E336-L336</f>
        <v>240000</v>
      </c>
      <c r="N336" s="10"/>
      <c r="O336" s="10"/>
    </row>
    <row r="337" spans="1:15" ht="21">
      <c r="A337" s="7"/>
      <c r="B337" s="62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21">
      <c r="A338" s="13"/>
      <c r="B338" s="41" t="s">
        <v>151</v>
      </c>
      <c r="C338" s="223" t="s">
        <v>167</v>
      </c>
      <c r="D338" s="223"/>
      <c r="E338" s="224"/>
      <c r="F338" s="223"/>
      <c r="G338" s="223"/>
      <c r="H338" s="223"/>
      <c r="I338" s="223"/>
      <c r="J338" s="223"/>
      <c r="K338" s="223"/>
      <c r="L338" s="223"/>
      <c r="M338" s="224"/>
      <c r="N338" s="224"/>
      <c r="O338" s="224"/>
    </row>
    <row r="339" spans="1:15" ht="21">
      <c r="A339" s="13"/>
      <c r="B339" s="40" t="s">
        <v>152</v>
      </c>
      <c r="C339" s="223" t="s">
        <v>119</v>
      </c>
      <c r="D339" s="223"/>
      <c r="E339" s="224"/>
      <c r="F339" s="223"/>
      <c r="G339" s="223"/>
      <c r="H339" s="223" t="s">
        <v>171</v>
      </c>
      <c r="I339" s="224"/>
      <c r="J339" s="224"/>
      <c r="K339" s="224"/>
      <c r="L339" s="224"/>
      <c r="M339" s="224"/>
      <c r="N339" s="224"/>
      <c r="O339" s="224"/>
    </row>
    <row r="340" spans="1:15" ht="18.75">
      <c r="A340" s="220" t="s">
        <v>153</v>
      </c>
      <c r="B340" s="220"/>
      <c r="C340" s="220"/>
      <c r="D340" s="220"/>
      <c r="E340" s="220"/>
      <c r="F340" s="220"/>
      <c r="G340" s="220"/>
      <c r="H340" s="220"/>
      <c r="I340" s="220"/>
      <c r="J340" s="220"/>
      <c r="K340" s="220"/>
      <c r="L340" s="220"/>
      <c r="M340" s="220"/>
      <c r="N340" s="220"/>
      <c r="O340" s="220"/>
    </row>
    <row r="341" spans="1:15" ht="18.75">
      <c r="A341" s="241" t="s">
        <v>175</v>
      </c>
      <c r="B341" s="241"/>
      <c r="C341" s="241"/>
      <c r="D341" s="241"/>
      <c r="E341" s="241"/>
      <c r="F341" s="241"/>
      <c r="G341" s="241"/>
      <c r="H341" s="241"/>
      <c r="I341" s="241"/>
      <c r="J341" s="241"/>
      <c r="K341" s="241"/>
      <c r="L341" s="241"/>
      <c r="M341" s="241"/>
      <c r="N341" s="241"/>
      <c r="O341" s="241"/>
    </row>
    <row r="342" spans="1:15" ht="18.75">
      <c r="A342" s="241" t="s">
        <v>142</v>
      </c>
      <c r="B342" s="241"/>
      <c r="C342" s="241"/>
      <c r="D342" s="241"/>
      <c r="E342" s="241"/>
      <c r="F342" s="241"/>
      <c r="G342" s="241"/>
      <c r="H342" s="241"/>
      <c r="I342" s="241"/>
      <c r="J342" s="241"/>
      <c r="K342" s="241"/>
      <c r="L342" s="241"/>
      <c r="M342" s="241"/>
      <c r="N342" s="241"/>
      <c r="O342" s="241"/>
    </row>
    <row r="343" spans="1:15" ht="18.75">
      <c r="A343" s="242" t="s">
        <v>174</v>
      </c>
      <c r="B343" s="242"/>
      <c r="C343" s="242"/>
      <c r="D343" s="242"/>
      <c r="E343" s="242"/>
      <c r="F343" s="242"/>
      <c r="G343" s="242"/>
      <c r="H343" s="242"/>
      <c r="I343" s="242"/>
      <c r="J343" s="242"/>
      <c r="K343" s="242"/>
      <c r="L343" s="242"/>
      <c r="M343" s="242"/>
      <c r="N343" s="242"/>
      <c r="O343" s="242"/>
    </row>
    <row r="344" spans="1:15" ht="18.75" customHeight="1">
      <c r="A344" s="244" t="s">
        <v>154</v>
      </c>
      <c r="B344" s="244" t="s">
        <v>143</v>
      </c>
      <c r="C344" s="243" t="s">
        <v>144</v>
      </c>
      <c r="D344" s="244" t="s">
        <v>145</v>
      </c>
      <c r="E344" s="244" t="s">
        <v>155</v>
      </c>
      <c r="F344" s="243" t="s">
        <v>146</v>
      </c>
      <c r="G344" s="244" t="s">
        <v>147</v>
      </c>
      <c r="H344" s="244"/>
      <c r="I344" s="244"/>
      <c r="J344" s="244"/>
      <c r="K344" s="244"/>
      <c r="L344" s="246" t="s">
        <v>148</v>
      </c>
      <c r="M344" s="243" t="s">
        <v>149</v>
      </c>
      <c r="N344" s="243" t="s">
        <v>150</v>
      </c>
      <c r="O344" s="229" t="s">
        <v>156</v>
      </c>
    </row>
    <row r="345" spans="1:15" ht="18.75">
      <c r="A345" s="244"/>
      <c r="B345" s="244"/>
      <c r="C345" s="244"/>
      <c r="D345" s="244"/>
      <c r="E345" s="244"/>
      <c r="F345" s="245"/>
      <c r="G345" s="17">
        <v>1</v>
      </c>
      <c r="H345" s="17">
        <v>2</v>
      </c>
      <c r="I345" s="17">
        <v>3</v>
      </c>
      <c r="J345" s="17">
        <v>4</v>
      </c>
      <c r="K345" s="17">
        <v>5</v>
      </c>
      <c r="L345" s="243"/>
      <c r="M345" s="243"/>
      <c r="N345" s="243"/>
      <c r="O345" s="230"/>
    </row>
    <row r="346" spans="1:15" ht="112.5">
      <c r="A346" s="44" t="s">
        <v>319</v>
      </c>
      <c r="B346" s="128" t="s">
        <v>320</v>
      </c>
      <c r="C346" s="52" t="s">
        <v>161</v>
      </c>
      <c r="D346" s="43" t="s">
        <v>138</v>
      </c>
      <c r="E346" s="47">
        <v>100000</v>
      </c>
      <c r="F346" s="43" t="s">
        <v>241</v>
      </c>
      <c r="G346" s="43" t="s">
        <v>141</v>
      </c>
      <c r="H346" s="43"/>
      <c r="I346" s="29"/>
      <c r="J346" s="43"/>
      <c r="K346" s="43"/>
      <c r="L346" s="112">
        <v>0</v>
      </c>
      <c r="M346" s="47">
        <f>E346-L346</f>
        <v>100000</v>
      </c>
      <c r="N346" s="43"/>
      <c r="O346" s="31"/>
    </row>
    <row r="347" spans="1:15" ht="112.5">
      <c r="A347" s="44" t="s">
        <v>321</v>
      </c>
      <c r="B347" s="45" t="s">
        <v>322</v>
      </c>
      <c r="C347" s="52" t="s">
        <v>161</v>
      </c>
      <c r="D347" s="43" t="s">
        <v>138</v>
      </c>
      <c r="E347" s="47">
        <v>41900</v>
      </c>
      <c r="F347" s="43" t="s">
        <v>241</v>
      </c>
      <c r="G347" s="43" t="s">
        <v>141</v>
      </c>
      <c r="H347" s="43"/>
      <c r="I347" s="29"/>
      <c r="J347" s="43"/>
      <c r="K347" s="43"/>
      <c r="L347" s="112">
        <v>0</v>
      </c>
      <c r="M347" s="47">
        <f>E347-L347</f>
        <v>41900</v>
      </c>
      <c r="N347" s="43"/>
      <c r="O347" s="29"/>
    </row>
    <row r="348" spans="1:15" ht="131.25">
      <c r="A348" s="44" t="s">
        <v>323</v>
      </c>
      <c r="B348" s="59" t="s">
        <v>324</v>
      </c>
      <c r="C348" s="52" t="s">
        <v>161</v>
      </c>
      <c r="D348" s="43" t="s">
        <v>138</v>
      </c>
      <c r="E348" s="47">
        <v>100000</v>
      </c>
      <c r="F348" s="43" t="s">
        <v>241</v>
      </c>
      <c r="G348" s="43" t="s">
        <v>141</v>
      </c>
      <c r="H348" s="43"/>
      <c r="I348" s="16"/>
      <c r="J348" s="43"/>
      <c r="K348" s="43"/>
      <c r="L348" s="112">
        <v>0</v>
      </c>
      <c r="M348" s="47">
        <f>E348-L348</f>
        <v>100000</v>
      </c>
      <c r="N348" s="10"/>
      <c r="O348" s="10"/>
    </row>
    <row r="349" spans="1:15" ht="21">
      <c r="A349" s="113"/>
      <c r="B349" s="62"/>
      <c r="C349" s="85"/>
      <c r="D349" s="63"/>
      <c r="E349" s="109"/>
      <c r="F349" s="63"/>
      <c r="G349" s="63"/>
      <c r="H349" s="7"/>
      <c r="I349" s="7"/>
      <c r="J349" s="7"/>
      <c r="K349" s="3"/>
      <c r="L349" s="131"/>
      <c r="M349" s="109"/>
      <c r="N349" s="7"/>
      <c r="O349" s="7"/>
    </row>
    <row r="350" spans="1:15" ht="21">
      <c r="A350" s="7"/>
      <c r="B350" s="62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21">
      <c r="A351" s="13"/>
      <c r="B351" s="41" t="s">
        <v>151</v>
      </c>
      <c r="C351" s="223" t="s">
        <v>167</v>
      </c>
      <c r="D351" s="223"/>
      <c r="E351" s="224"/>
      <c r="F351" s="223"/>
      <c r="G351" s="223"/>
      <c r="H351" s="223"/>
      <c r="I351" s="223"/>
      <c r="J351" s="223"/>
      <c r="K351" s="223"/>
      <c r="L351" s="223"/>
      <c r="M351" s="224"/>
      <c r="N351" s="224"/>
      <c r="O351" s="224"/>
    </row>
    <row r="352" spans="1:15" ht="21">
      <c r="A352" s="13"/>
      <c r="B352" s="40" t="s">
        <v>152</v>
      </c>
      <c r="C352" s="223" t="s">
        <v>119</v>
      </c>
      <c r="D352" s="223"/>
      <c r="E352" s="224"/>
      <c r="F352" s="223"/>
      <c r="G352" s="223"/>
      <c r="H352" s="223" t="s">
        <v>171</v>
      </c>
      <c r="I352" s="224"/>
      <c r="J352" s="224"/>
      <c r="K352" s="224"/>
      <c r="L352" s="224"/>
      <c r="M352" s="224"/>
      <c r="N352" s="224"/>
      <c r="O352" s="224"/>
    </row>
    <row r="353" spans="1:15" ht="18.75">
      <c r="A353" s="220" t="s">
        <v>153</v>
      </c>
      <c r="B353" s="220"/>
      <c r="C353" s="220"/>
      <c r="D353" s="220"/>
      <c r="E353" s="220"/>
      <c r="F353" s="220"/>
      <c r="G353" s="220"/>
      <c r="H353" s="220"/>
      <c r="I353" s="220"/>
      <c r="J353" s="220"/>
      <c r="K353" s="220"/>
      <c r="L353" s="220"/>
      <c r="M353" s="220"/>
      <c r="N353" s="220"/>
      <c r="O353" s="220"/>
    </row>
    <row r="354" spans="1:15" ht="18.75">
      <c r="A354" s="241" t="s">
        <v>175</v>
      </c>
      <c r="B354" s="241"/>
      <c r="C354" s="241"/>
      <c r="D354" s="241"/>
      <c r="E354" s="241"/>
      <c r="F354" s="241"/>
      <c r="G354" s="241"/>
      <c r="H354" s="241"/>
      <c r="I354" s="241"/>
      <c r="J354" s="241"/>
      <c r="K354" s="241"/>
      <c r="L354" s="241"/>
      <c r="M354" s="241"/>
      <c r="N354" s="241"/>
      <c r="O354" s="241"/>
    </row>
    <row r="355" spans="1:15" ht="18.75">
      <c r="A355" s="241" t="s">
        <v>142</v>
      </c>
      <c r="B355" s="241"/>
      <c r="C355" s="241"/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</row>
    <row r="356" spans="1:15" ht="18.75">
      <c r="A356" s="242" t="s">
        <v>174</v>
      </c>
      <c r="B356" s="242"/>
      <c r="C356" s="242"/>
      <c r="D356" s="242"/>
      <c r="E356" s="242"/>
      <c r="F356" s="242"/>
      <c r="G356" s="242"/>
      <c r="H356" s="242"/>
      <c r="I356" s="242"/>
      <c r="J356" s="242"/>
      <c r="K356" s="242"/>
      <c r="L356" s="242"/>
      <c r="M356" s="242"/>
      <c r="N356" s="242"/>
      <c r="O356" s="242"/>
    </row>
    <row r="357" spans="1:15" ht="18.75" customHeight="1">
      <c r="A357" s="244" t="s">
        <v>154</v>
      </c>
      <c r="B357" s="244" t="s">
        <v>143</v>
      </c>
      <c r="C357" s="243" t="s">
        <v>144</v>
      </c>
      <c r="D357" s="244" t="s">
        <v>145</v>
      </c>
      <c r="E357" s="244" t="s">
        <v>155</v>
      </c>
      <c r="F357" s="243" t="s">
        <v>146</v>
      </c>
      <c r="G357" s="244" t="s">
        <v>147</v>
      </c>
      <c r="H357" s="244"/>
      <c r="I357" s="244"/>
      <c r="J357" s="244"/>
      <c r="K357" s="244"/>
      <c r="L357" s="246" t="s">
        <v>148</v>
      </c>
      <c r="M357" s="243" t="s">
        <v>149</v>
      </c>
      <c r="N357" s="243" t="s">
        <v>150</v>
      </c>
      <c r="O357" s="229" t="s">
        <v>156</v>
      </c>
    </row>
    <row r="358" spans="1:94" s="137" customFormat="1" ht="18.75">
      <c r="A358" s="244"/>
      <c r="B358" s="244"/>
      <c r="C358" s="244"/>
      <c r="D358" s="244"/>
      <c r="E358" s="244"/>
      <c r="F358" s="245"/>
      <c r="G358" s="17">
        <v>1</v>
      </c>
      <c r="H358" s="17">
        <v>2</v>
      </c>
      <c r="I358" s="17">
        <v>3</v>
      </c>
      <c r="J358" s="17">
        <v>4</v>
      </c>
      <c r="K358" s="17">
        <v>5</v>
      </c>
      <c r="L358" s="243"/>
      <c r="M358" s="243"/>
      <c r="N358" s="243"/>
      <c r="O358" s="230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</row>
    <row r="359" spans="1:94" ht="131.25">
      <c r="A359" s="44" t="s">
        <v>325</v>
      </c>
      <c r="B359" s="45" t="s">
        <v>326</v>
      </c>
      <c r="C359" s="52" t="s">
        <v>161</v>
      </c>
      <c r="D359" s="43" t="s">
        <v>138</v>
      </c>
      <c r="E359" s="47">
        <v>100000</v>
      </c>
      <c r="F359" s="43" t="s">
        <v>241</v>
      </c>
      <c r="G359" s="43" t="s">
        <v>141</v>
      </c>
      <c r="H359" s="43"/>
      <c r="I359" s="29"/>
      <c r="J359" s="43"/>
      <c r="K359" s="43"/>
      <c r="L359" s="112">
        <v>0</v>
      </c>
      <c r="M359" s="47">
        <f>E359-L359</f>
        <v>100000</v>
      </c>
      <c r="N359" s="43"/>
      <c r="O359" s="31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</row>
    <row r="360" spans="1:15" ht="131.25">
      <c r="A360" s="44" t="s">
        <v>327</v>
      </c>
      <c r="B360" s="59" t="s">
        <v>328</v>
      </c>
      <c r="C360" s="52" t="s">
        <v>161</v>
      </c>
      <c r="D360" s="43" t="s">
        <v>138</v>
      </c>
      <c r="E360" s="47">
        <v>91700</v>
      </c>
      <c r="F360" s="43" t="s">
        <v>241</v>
      </c>
      <c r="G360" s="43" t="s">
        <v>141</v>
      </c>
      <c r="H360" s="43"/>
      <c r="I360" s="29"/>
      <c r="J360" s="43"/>
      <c r="K360" s="43"/>
      <c r="L360" s="112">
        <v>0</v>
      </c>
      <c r="M360" s="47">
        <f>E360-L360</f>
        <v>91700</v>
      </c>
      <c r="N360" s="43"/>
      <c r="O360" s="29"/>
    </row>
    <row r="361" spans="1:15" ht="131.25">
      <c r="A361" s="44" t="s">
        <v>329</v>
      </c>
      <c r="B361" s="45" t="s">
        <v>333</v>
      </c>
      <c r="C361" s="52" t="s">
        <v>161</v>
      </c>
      <c r="D361" s="43" t="s">
        <v>138</v>
      </c>
      <c r="E361" s="47">
        <v>100000</v>
      </c>
      <c r="F361" s="43" t="s">
        <v>241</v>
      </c>
      <c r="G361" s="43" t="s">
        <v>141</v>
      </c>
      <c r="H361" s="43"/>
      <c r="I361" s="16"/>
      <c r="J361" s="43"/>
      <c r="K361" s="43"/>
      <c r="L361" s="112">
        <v>0</v>
      </c>
      <c r="M361" s="47">
        <f>E361-L361</f>
        <v>100000</v>
      </c>
      <c r="N361" s="10"/>
      <c r="O361" s="10"/>
    </row>
    <row r="362" spans="1:15" ht="21">
      <c r="A362" s="13"/>
      <c r="B362" s="41" t="s">
        <v>254</v>
      </c>
      <c r="C362" s="223" t="s">
        <v>167</v>
      </c>
      <c r="D362" s="223"/>
      <c r="E362" s="224"/>
      <c r="F362" s="223"/>
      <c r="G362" s="223"/>
      <c r="H362" s="223"/>
      <c r="I362" s="223"/>
      <c r="J362" s="223"/>
      <c r="K362" s="223"/>
      <c r="L362" s="223"/>
      <c r="M362" s="224"/>
      <c r="N362" s="224"/>
      <c r="O362" s="224"/>
    </row>
    <row r="363" spans="1:15" ht="21">
      <c r="A363" s="13"/>
      <c r="B363" s="40" t="s">
        <v>255</v>
      </c>
      <c r="C363" s="223" t="s">
        <v>119</v>
      </c>
      <c r="D363" s="223"/>
      <c r="E363" s="224"/>
      <c r="F363" s="223"/>
      <c r="G363" s="223"/>
      <c r="H363" s="223" t="s">
        <v>171</v>
      </c>
      <c r="I363" s="224"/>
      <c r="J363" s="224"/>
      <c r="K363" s="224"/>
      <c r="L363" s="224"/>
      <c r="M363" s="224"/>
      <c r="N363" s="224"/>
      <c r="O363" s="224"/>
    </row>
    <row r="364" spans="1:15" ht="18.75">
      <c r="A364" s="220" t="s">
        <v>153</v>
      </c>
      <c r="B364" s="220"/>
      <c r="C364" s="220"/>
      <c r="D364" s="220"/>
      <c r="E364" s="220"/>
      <c r="F364" s="220"/>
      <c r="G364" s="220"/>
      <c r="H364" s="220"/>
      <c r="I364" s="220"/>
      <c r="J364" s="220"/>
      <c r="K364" s="220"/>
      <c r="L364" s="220"/>
      <c r="M364" s="220"/>
      <c r="N364" s="220"/>
      <c r="O364" s="220"/>
    </row>
    <row r="365" spans="1:15" ht="18.75">
      <c r="A365" s="241" t="s">
        <v>175</v>
      </c>
      <c r="B365" s="241"/>
      <c r="C365" s="241"/>
      <c r="D365" s="241"/>
      <c r="E365" s="241"/>
      <c r="F365" s="241"/>
      <c r="G365" s="241"/>
      <c r="H365" s="241"/>
      <c r="I365" s="241"/>
      <c r="J365" s="241"/>
      <c r="K365" s="241"/>
      <c r="L365" s="241"/>
      <c r="M365" s="241"/>
      <c r="N365" s="241"/>
      <c r="O365" s="241"/>
    </row>
    <row r="366" spans="1:15" ht="18.75">
      <c r="A366" s="241" t="s">
        <v>142</v>
      </c>
      <c r="B366" s="241"/>
      <c r="C366" s="241"/>
      <c r="D366" s="241"/>
      <c r="E366" s="241"/>
      <c r="F366" s="241"/>
      <c r="G366" s="241"/>
      <c r="H366" s="241"/>
      <c r="I366" s="241"/>
      <c r="J366" s="241"/>
      <c r="K366" s="241"/>
      <c r="L366" s="241"/>
      <c r="M366" s="241"/>
      <c r="N366" s="241"/>
      <c r="O366" s="241"/>
    </row>
    <row r="367" spans="1:15" ht="18.75">
      <c r="A367" s="242" t="s">
        <v>174</v>
      </c>
      <c r="B367" s="242"/>
      <c r="C367" s="242"/>
      <c r="D367" s="242"/>
      <c r="E367" s="242"/>
      <c r="F367" s="242"/>
      <c r="G367" s="242"/>
      <c r="H367" s="242"/>
      <c r="I367" s="242"/>
      <c r="J367" s="242"/>
      <c r="K367" s="242"/>
      <c r="L367" s="242"/>
      <c r="M367" s="242"/>
      <c r="N367" s="242"/>
      <c r="O367" s="242"/>
    </row>
    <row r="368" spans="1:15" ht="18.75">
      <c r="A368" s="244" t="s">
        <v>154</v>
      </c>
      <c r="B368" s="244" t="s">
        <v>143</v>
      </c>
      <c r="C368" s="243" t="s">
        <v>144</v>
      </c>
      <c r="D368" s="244" t="s">
        <v>145</v>
      </c>
      <c r="E368" s="244" t="s">
        <v>155</v>
      </c>
      <c r="F368" s="243" t="s">
        <v>146</v>
      </c>
      <c r="G368" s="244" t="s">
        <v>147</v>
      </c>
      <c r="H368" s="244"/>
      <c r="I368" s="244"/>
      <c r="J368" s="244"/>
      <c r="K368" s="244"/>
      <c r="L368" s="246" t="s">
        <v>148</v>
      </c>
      <c r="M368" s="243" t="s">
        <v>149</v>
      </c>
      <c r="N368" s="243" t="s">
        <v>150</v>
      </c>
      <c r="O368" s="229" t="s">
        <v>156</v>
      </c>
    </row>
    <row r="369" spans="1:15" ht="18.75">
      <c r="A369" s="244"/>
      <c r="B369" s="244"/>
      <c r="C369" s="244"/>
      <c r="D369" s="244"/>
      <c r="E369" s="244"/>
      <c r="F369" s="245"/>
      <c r="G369" s="17">
        <v>1</v>
      </c>
      <c r="H369" s="17">
        <v>2</v>
      </c>
      <c r="I369" s="17">
        <v>3</v>
      </c>
      <c r="J369" s="17">
        <v>4</v>
      </c>
      <c r="K369" s="17">
        <v>5</v>
      </c>
      <c r="L369" s="243"/>
      <c r="M369" s="243"/>
      <c r="N369" s="243"/>
      <c r="O369" s="230"/>
    </row>
    <row r="370" spans="1:15" ht="131.25">
      <c r="A370" s="44" t="s">
        <v>330</v>
      </c>
      <c r="B370" s="128" t="s">
        <v>334</v>
      </c>
      <c r="C370" s="52" t="s">
        <v>161</v>
      </c>
      <c r="D370" s="43" t="s">
        <v>138</v>
      </c>
      <c r="E370" s="47">
        <v>100000</v>
      </c>
      <c r="F370" s="43" t="s">
        <v>241</v>
      </c>
      <c r="G370" s="43" t="s">
        <v>141</v>
      </c>
      <c r="H370" s="43"/>
      <c r="I370" s="29"/>
      <c r="J370" s="43"/>
      <c r="K370" s="43"/>
      <c r="L370" s="112">
        <v>0</v>
      </c>
      <c r="M370" s="47">
        <f>E370-L370</f>
        <v>100000</v>
      </c>
      <c r="N370" s="43"/>
      <c r="O370" s="29"/>
    </row>
    <row r="371" spans="1:15" ht="112.5">
      <c r="A371" s="44" t="s">
        <v>331</v>
      </c>
      <c r="B371" s="59" t="s">
        <v>357</v>
      </c>
      <c r="C371" s="52" t="s">
        <v>161</v>
      </c>
      <c r="D371" s="43" t="s">
        <v>138</v>
      </c>
      <c r="E371" s="47">
        <v>27300</v>
      </c>
      <c r="F371" s="43" t="s">
        <v>241</v>
      </c>
      <c r="G371" s="43" t="s">
        <v>141</v>
      </c>
      <c r="H371" s="43"/>
      <c r="I371" s="54"/>
      <c r="J371" s="43"/>
      <c r="K371" s="43"/>
      <c r="L371" s="112">
        <v>0</v>
      </c>
      <c r="M371" s="47">
        <f>E371-L371</f>
        <v>27300</v>
      </c>
      <c r="N371" s="43"/>
      <c r="O371" s="29"/>
    </row>
    <row r="372" spans="1:15" ht="112.5">
      <c r="A372" s="44" t="s">
        <v>358</v>
      </c>
      <c r="B372" s="45" t="s">
        <v>332</v>
      </c>
      <c r="C372" s="52" t="s">
        <v>161</v>
      </c>
      <c r="D372" s="43" t="s">
        <v>138</v>
      </c>
      <c r="E372" s="47">
        <v>360000</v>
      </c>
      <c r="F372" s="43" t="s">
        <v>241</v>
      </c>
      <c r="G372" s="43" t="s">
        <v>141</v>
      </c>
      <c r="H372" s="43"/>
      <c r="I372" s="16"/>
      <c r="J372" s="43"/>
      <c r="K372" s="43"/>
      <c r="L372" s="112">
        <v>0</v>
      </c>
      <c r="M372" s="47">
        <f>E372-L372</f>
        <v>360000</v>
      </c>
      <c r="N372" s="10"/>
      <c r="O372" s="10"/>
    </row>
    <row r="373" spans="1:15" ht="21">
      <c r="A373" s="113"/>
      <c r="B373" s="62"/>
      <c r="C373" s="85"/>
      <c r="D373" s="63"/>
      <c r="E373" s="109"/>
      <c r="F373" s="63"/>
      <c r="G373" s="63"/>
      <c r="H373" s="7"/>
      <c r="I373" s="7"/>
      <c r="J373" s="7"/>
      <c r="K373" s="3"/>
      <c r="L373" s="131"/>
      <c r="M373" s="109"/>
      <c r="N373" s="7"/>
      <c r="O373" s="7"/>
    </row>
    <row r="374" spans="1:15" ht="21">
      <c r="A374" s="13"/>
      <c r="B374" s="41" t="s">
        <v>254</v>
      </c>
      <c r="C374" s="223" t="s">
        <v>167</v>
      </c>
      <c r="D374" s="223"/>
      <c r="E374" s="224"/>
      <c r="F374" s="223"/>
      <c r="G374" s="223"/>
      <c r="H374" s="223"/>
      <c r="I374" s="223"/>
      <c r="J374" s="223"/>
      <c r="K374" s="223"/>
      <c r="L374" s="223"/>
      <c r="M374" s="224"/>
      <c r="N374" s="224"/>
      <c r="O374" s="224"/>
    </row>
    <row r="375" spans="1:15" ht="21">
      <c r="A375" s="13"/>
      <c r="B375" s="40" t="s">
        <v>255</v>
      </c>
      <c r="C375" s="223" t="s">
        <v>119</v>
      </c>
      <c r="D375" s="223"/>
      <c r="E375" s="224"/>
      <c r="F375" s="223"/>
      <c r="G375" s="223"/>
      <c r="H375" s="223" t="s">
        <v>171</v>
      </c>
      <c r="I375" s="224"/>
      <c r="J375" s="224"/>
      <c r="K375" s="224"/>
      <c r="L375" s="224"/>
      <c r="M375" s="224"/>
      <c r="N375" s="224"/>
      <c r="O375" s="224"/>
    </row>
    <row r="376" spans="1:15" ht="21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</row>
    <row r="377" spans="1:15" ht="18.75">
      <c r="A377" s="220" t="s">
        <v>153</v>
      </c>
      <c r="B377" s="220"/>
      <c r="C377" s="220"/>
      <c r="D377" s="220"/>
      <c r="E377" s="220"/>
      <c r="F377" s="220"/>
      <c r="G377" s="220"/>
      <c r="H377" s="220"/>
      <c r="I377" s="220"/>
      <c r="J377" s="220"/>
      <c r="K377" s="220"/>
      <c r="L377" s="220"/>
      <c r="M377" s="220"/>
      <c r="N377" s="220"/>
      <c r="O377" s="220"/>
    </row>
    <row r="378" spans="1:15" ht="18.75">
      <c r="A378" s="241" t="s">
        <v>175</v>
      </c>
      <c r="B378" s="241"/>
      <c r="C378" s="241"/>
      <c r="D378" s="241"/>
      <c r="E378" s="241"/>
      <c r="F378" s="241"/>
      <c r="G378" s="241"/>
      <c r="H378" s="241"/>
      <c r="I378" s="241"/>
      <c r="J378" s="241"/>
      <c r="K378" s="241"/>
      <c r="L378" s="241"/>
      <c r="M378" s="241"/>
      <c r="N378" s="241"/>
      <c r="O378" s="241"/>
    </row>
    <row r="379" spans="1:15" ht="18.75">
      <c r="A379" s="241" t="s">
        <v>142</v>
      </c>
      <c r="B379" s="241"/>
      <c r="C379" s="241"/>
      <c r="D379" s="241"/>
      <c r="E379" s="241"/>
      <c r="F379" s="241"/>
      <c r="G379" s="241"/>
      <c r="H379" s="241"/>
      <c r="I379" s="241"/>
      <c r="J379" s="241"/>
      <c r="K379" s="241"/>
      <c r="L379" s="241"/>
      <c r="M379" s="241"/>
      <c r="N379" s="241"/>
      <c r="O379" s="241"/>
    </row>
    <row r="380" spans="1:15" ht="18.75">
      <c r="A380" s="242" t="s">
        <v>174</v>
      </c>
      <c r="B380" s="242"/>
      <c r="C380" s="242"/>
      <c r="D380" s="242"/>
      <c r="E380" s="242"/>
      <c r="F380" s="242"/>
      <c r="G380" s="242"/>
      <c r="H380" s="242"/>
      <c r="I380" s="242"/>
      <c r="J380" s="242"/>
      <c r="K380" s="242"/>
      <c r="L380" s="242"/>
      <c r="M380" s="242"/>
      <c r="N380" s="242"/>
      <c r="O380" s="242"/>
    </row>
    <row r="381" spans="1:15" ht="18.75">
      <c r="A381" s="244" t="s">
        <v>154</v>
      </c>
      <c r="B381" s="244" t="s">
        <v>143</v>
      </c>
      <c r="C381" s="243" t="s">
        <v>144</v>
      </c>
      <c r="D381" s="244" t="s">
        <v>145</v>
      </c>
      <c r="E381" s="244" t="s">
        <v>155</v>
      </c>
      <c r="F381" s="243" t="s">
        <v>146</v>
      </c>
      <c r="G381" s="244" t="s">
        <v>147</v>
      </c>
      <c r="H381" s="244"/>
      <c r="I381" s="244"/>
      <c r="J381" s="244"/>
      <c r="K381" s="244"/>
      <c r="L381" s="246" t="s">
        <v>148</v>
      </c>
      <c r="M381" s="243" t="s">
        <v>149</v>
      </c>
      <c r="N381" s="243" t="s">
        <v>150</v>
      </c>
      <c r="O381" s="229" t="s">
        <v>156</v>
      </c>
    </row>
    <row r="382" spans="1:15" ht="18.75">
      <c r="A382" s="244"/>
      <c r="B382" s="244"/>
      <c r="C382" s="244"/>
      <c r="D382" s="244"/>
      <c r="E382" s="244"/>
      <c r="F382" s="245"/>
      <c r="G382" s="17">
        <v>1</v>
      </c>
      <c r="H382" s="17">
        <v>2</v>
      </c>
      <c r="I382" s="17">
        <v>3</v>
      </c>
      <c r="J382" s="17">
        <v>4</v>
      </c>
      <c r="K382" s="17">
        <v>5</v>
      </c>
      <c r="L382" s="243"/>
      <c r="M382" s="243"/>
      <c r="N382" s="243"/>
      <c r="O382" s="230"/>
    </row>
    <row r="383" spans="1:15" ht="112.5">
      <c r="A383" s="44" t="s">
        <v>335</v>
      </c>
      <c r="B383" s="45" t="s">
        <v>336</v>
      </c>
      <c r="C383" s="52" t="s">
        <v>161</v>
      </c>
      <c r="D383" s="43" t="s">
        <v>138</v>
      </c>
      <c r="E383" s="47">
        <v>310000</v>
      </c>
      <c r="F383" s="43" t="s">
        <v>241</v>
      </c>
      <c r="G383" s="43" t="s">
        <v>141</v>
      </c>
      <c r="H383" s="43"/>
      <c r="I383" s="29"/>
      <c r="J383" s="43"/>
      <c r="K383" s="43"/>
      <c r="L383" s="112">
        <v>0</v>
      </c>
      <c r="M383" s="47">
        <f>E383-L383</f>
        <v>310000</v>
      </c>
      <c r="N383" s="43"/>
      <c r="O383" s="31"/>
    </row>
    <row r="384" spans="1:15" ht="37.5">
      <c r="A384" s="44" t="s">
        <v>337</v>
      </c>
      <c r="B384" s="181" t="s">
        <v>338</v>
      </c>
      <c r="C384" s="52" t="s">
        <v>161</v>
      </c>
      <c r="D384" s="43" t="s">
        <v>138</v>
      </c>
      <c r="E384" s="47">
        <v>100000</v>
      </c>
      <c r="F384" s="43" t="s">
        <v>241</v>
      </c>
      <c r="G384" s="43" t="s">
        <v>141</v>
      </c>
      <c r="H384" s="43"/>
      <c r="I384" s="29"/>
      <c r="J384" s="43"/>
      <c r="K384" s="43"/>
      <c r="L384" s="112">
        <v>0</v>
      </c>
      <c r="M384" s="47">
        <f>E384-L384</f>
        <v>100000</v>
      </c>
      <c r="N384" s="43"/>
      <c r="O384" s="29"/>
    </row>
    <row r="385" spans="1:15" ht="21">
      <c r="A385" s="44"/>
      <c r="B385" s="78" t="s">
        <v>339</v>
      </c>
      <c r="C385" s="52"/>
      <c r="D385" s="43"/>
      <c r="E385" s="47"/>
      <c r="F385" s="43"/>
      <c r="G385" s="137"/>
      <c r="H385" s="43"/>
      <c r="I385" s="16"/>
      <c r="J385" s="43"/>
      <c r="K385" s="43"/>
      <c r="L385" s="135"/>
      <c r="M385" s="47"/>
      <c r="N385" s="10"/>
      <c r="O385" s="10"/>
    </row>
    <row r="386" spans="1:15" ht="21">
      <c r="A386" s="44"/>
      <c r="B386" s="45" t="s">
        <v>339</v>
      </c>
      <c r="C386" s="52"/>
      <c r="D386" s="43"/>
      <c r="E386" s="47"/>
      <c r="F386" s="43"/>
      <c r="G386" s="11"/>
      <c r="H386" s="43"/>
      <c r="I386" s="34"/>
      <c r="J386" s="43"/>
      <c r="K386" s="43"/>
      <c r="L386" s="135"/>
      <c r="M386" s="47"/>
      <c r="N386" s="10"/>
      <c r="O386" s="10"/>
    </row>
    <row r="387" spans="1:15" ht="75">
      <c r="A387" s="44" t="s">
        <v>340</v>
      </c>
      <c r="B387" s="128" t="s">
        <v>341</v>
      </c>
      <c r="C387" s="52" t="s">
        <v>159</v>
      </c>
      <c r="D387" s="43" t="s">
        <v>138</v>
      </c>
      <c r="E387" s="47">
        <v>20000</v>
      </c>
      <c r="F387" s="43" t="s">
        <v>232</v>
      </c>
      <c r="G387" s="43" t="s">
        <v>141</v>
      </c>
      <c r="H387" s="43"/>
      <c r="I387" s="34"/>
      <c r="J387" s="43"/>
      <c r="K387" s="11"/>
      <c r="L387" s="112">
        <v>0</v>
      </c>
      <c r="M387" s="47">
        <v>20000</v>
      </c>
      <c r="N387" s="10"/>
      <c r="O387" s="10"/>
    </row>
    <row r="388" spans="1:15" ht="21">
      <c r="A388" s="113"/>
      <c r="B388" s="175"/>
      <c r="C388" s="85"/>
      <c r="D388" s="63"/>
      <c r="E388" s="109"/>
      <c r="F388" s="63"/>
      <c r="G388" s="3"/>
      <c r="H388" s="63"/>
      <c r="I388" s="86"/>
      <c r="J388" s="63"/>
      <c r="K388" s="63"/>
      <c r="L388" s="154"/>
      <c r="M388" s="109"/>
      <c r="N388" s="7"/>
      <c r="O388" s="7"/>
    </row>
    <row r="389" spans="1:15" ht="21">
      <c r="A389" s="113"/>
      <c r="B389" s="175"/>
      <c r="C389" s="85"/>
      <c r="D389" s="63"/>
      <c r="E389" s="109"/>
      <c r="F389" s="63"/>
      <c r="G389" s="3"/>
      <c r="H389" s="63"/>
      <c r="I389" s="86"/>
      <c r="J389" s="63"/>
      <c r="K389" s="63"/>
      <c r="L389" s="154"/>
      <c r="M389" s="109"/>
      <c r="N389" s="7"/>
      <c r="O389" s="7"/>
    </row>
    <row r="390" spans="1:15" ht="21">
      <c r="A390" s="113"/>
      <c r="B390" s="62"/>
      <c r="C390" s="85"/>
      <c r="D390" s="63"/>
      <c r="E390" s="109"/>
      <c r="F390" s="63"/>
      <c r="G390" s="63"/>
      <c r="H390" s="7"/>
      <c r="I390" s="7"/>
      <c r="J390" s="7"/>
      <c r="K390" s="3"/>
      <c r="L390" s="131"/>
      <c r="M390" s="109"/>
      <c r="N390" s="7"/>
      <c r="O390" s="7"/>
    </row>
    <row r="391" spans="1:15" ht="21">
      <c r="A391" s="13"/>
      <c r="B391" s="41" t="s">
        <v>254</v>
      </c>
      <c r="C391" s="223" t="s">
        <v>167</v>
      </c>
      <c r="D391" s="223"/>
      <c r="E391" s="224"/>
      <c r="F391" s="223"/>
      <c r="G391" s="223"/>
      <c r="H391" s="223"/>
      <c r="I391" s="223"/>
      <c r="J391" s="223"/>
      <c r="K391" s="223"/>
      <c r="L391" s="223"/>
      <c r="M391" s="224"/>
      <c r="N391" s="224"/>
      <c r="O391" s="224"/>
    </row>
    <row r="392" spans="1:15" ht="21">
      <c r="A392" s="13"/>
      <c r="B392" s="40" t="s">
        <v>255</v>
      </c>
      <c r="C392" s="223" t="s">
        <v>119</v>
      </c>
      <c r="D392" s="223"/>
      <c r="E392" s="224"/>
      <c r="F392" s="223"/>
      <c r="G392" s="223"/>
      <c r="H392" s="223" t="s">
        <v>171</v>
      </c>
      <c r="I392" s="224"/>
      <c r="J392" s="224"/>
      <c r="K392" s="224"/>
      <c r="L392" s="224"/>
      <c r="M392" s="224"/>
      <c r="N392" s="224"/>
      <c r="O392" s="224"/>
    </row>
    <row r="393" spans="1:15" ht="21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</row>
    <row r="394" spans="1:15" ht="21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</row>
    <row r="395" spans="1:15" ht="2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18.75">
      <c r="A396" s="240" t="s">
        <v>153</v>
      </c>
      <c r="B396" s="240"/>
      <c r="C396" s="240"/>
      <c r="D396" s="240"/>
      <c r="E396" s="240"/>
      <c r="F396" s="240"/>
      <c r="G396" s="240"/>
      <c r="H396" s="240"/>
      <c r="I396" s="240"/>
      <c r="J396" s="240"/>
      <c r="K396" s="240"/>
      <c r="L396" s="240"/>
      <c r="M396" s="240"/>
      <c r="N396" s="240"/>
      <c r="O396" s="240"/>
    </row>
    <row r="397" spans="1:15" ht="18.75">
      <c r="A397" s="241" t="s">
        <v>175</v>
      </c>
      <c r="B397" s="241"/>
      <c r="C397" s="241"/>
      <c r="D397" s="241"/>
      <c r="E397" s="241"/>
      <c r="F397" s="241"/>
      <c r="G397" s="241"/>
      <c r="H397" s="241"/>
      <c r="I397" s="241"/>
      <c r="J397" s="241"/>
      <c r="K397" s="241"/>
      <c r="L397" s="241"/>
      <c r="M397" s="241"/>
      <c r="N397" s="241"/>
      <c r="O397" s="241"/>
    </row>
    <row r="398" spans="1:15" ht="18.75">
      <c r="A398" s="241" t="s">
        <v>142</v>
      </c>
      <c r="B398" s="241"/>
      <c r="C398" s="241"/>
      <c r="D398" s="241"/>
      <c r="E398" s="241"/>
      <c r="F398" s="241"/>
      <c r="G398" s="241"/>
      <c r="H398" s="241"/>
      <c r="I398" s="241"/>
      <c r="J398" s="241"/>
      <c r="K398" s="241"/>
      <c r="L398" s="241"/>
      <c r="M398" s="241"/>
      <c r="N398" s="241"/>
      <c r="O398" s="241"/>
    </row>
    <row r="399" spans="1:15" ht="18.75">
      <c r="A399" s="242" t="s">
        <v>174</v>
      </c>
      <c r="B399" s="242"/>
      <c r="C399" s="242"/>
      <c r="D399" s="242"/>
      <c r="E399" s="242"/>
      <c r="F399" s="242"/>
      <c r="G399" s="242"/>
      <c r="H399" s="242"/>
      <c r="I399" s="242"/>
      <c r="J399" s="242"/>
      <c r="K399" s="242"/>
      <c r="L399" s="242"/>
      <c r="M399" s="242"/>
      <c r="N399" s="242"/>
      <c r="O399" s="242"/>
    </row>
    <row r="400" spans="1:15" ht="18.75">
      <c r="A400" s="225" t="s">
        <v>154</v>
      </c>
      <c r="B400" s="238" t="s">
        <v>143</v>
      </c>
      <c r="C400" s="225" t="s">
        <v>144</v>
      </c>
      <c r="D400" s="229" t="s">
        <v>145</v>
      </c>
      <c r="E400" s="225" t="s">
        <v>155</v>
      </c>
      <c r="F400" s="232" t="s">
        <v>146</v>
      </c>
      <c r="G400" s="234" t="s">
        <v>147</v>
      </c>
      <c r="H400" s="235"/>
      <c r="I400" s="235"/>
      <c r="J400" s="235"/>
      <c r="K400" s="236"/>
      <c r="L400" s="237" t="s">
        <v>148</v>
      </c>
      <c r="M400" s="225" t="s">
        <v>149</v>
      </c>
      <c r="N400" s="227" t="s">
        <v>150</v>
      </c>
      <c r="O400" s="229" t="s">
        <v>156</v>
      </c>
    </row>
    <row r="401" spans="1:15" ht="18.75">
      <c r="A401" s="226"/>
      <c r="B401" s="239"/>
      <c r="C401" s="230"/>
      <c r="D401" s="230"/>
      <c r="E401" s="231"/>
      <c r="F401" s="233"/>
      <c r="G401" s="17">
        <v>1</v>
      </c>
      <c r="H401" s="17">
        <v>2</v>
      </c>
      <c r="I401" s="17">
        <v>3</v>
      </c>
      <c r="J401" s="17">
        <v>4</v>
      </c>
      <c r="K401" s="18">
        <v>5</v>
      </c>
      <c r="L401" s="226"/>
      <c r="M401" s="226"/>
      <c r="N401" s="228"/>
      <c r="O401" s="230"/>
    </row>
    <row r="402" spans="1:15" ht="18.75">
      <c r="A402" s="20"/>
      <c r="B402" s="74" t="s">
        <v>157</v>
      </c>
      <c r="C402" s="21"/>
      <c r="D402" s="21"/>
      <c r="E402" s="22"/>
      <c r="F402" s="23"/>
      <c r="G402" s="17"/>
      <c r="H402" s="17"/>
      <c r="I402" s="17"/>
      <c r="J402" s="17"/>
      <c r="K402" s="23"/>
      <c r="L402" s="24"/>
      <c r="M402" s="25"/>
      <c r="N402" s="19"/>
      <c r="O402" s="15"/>
    </row>
    <row r="403" spans="1:15" ht="21">
      <c r="A403" s="26" t="s">
        <v>11</v>
      </c>
      <c r="B403" s="29" t="s">
        <v>158</v>
      </c>
      <c r="C403" s="23" t="s">
        <v>342</v>
      </c>
      <c r="D403" s="23" t="s">
        <v>138</v>
      </c>
      <c r="E403" s="28">
        <v>58120</v>
      </c>
      <c r="F403" s="23" t="s">
        <v>177</v>
      </c>
      <c r="H403" s="29"/>
      <c r="I403" s="23"/>
      <c r="J403" s="23"/>
      <c r="K403" s="23" t="s">
        <v>141</v>
      </c>
      <c r="L403" s="28">
        <v>7000</v>
      </c>
      <c r="M403" s="28">
        <f>E403-L403</f>
        <v>51120</v>
      </c>
      <c r="N403" s="30"/>
      <c r="O403" s="31"/>
    </row>
    <row r="404" spans="1:15" ht="37.5">
      <c r="A404" s="26"/>
      <c r="B404" s="78" t="s">
        <v>343</v>
      </c>
      <c r="C404" s="23"/>
      <c r="D404" s="23"/>
      <c r="E404" s="28"/>
      <c r="F404" s="23"/>
      <c r="G404" s="29"/>
      <c r="H404" s="29"/>
      <c r="I404" s="23"/>
      <c r="J404" s="23"/>
      <c r="K404" s="23"/>
      <c r="L404" s="28"/>
      <c r="M404" s="28"/>
      <c r="N404" s="30"/>
      <c r="O404" s="32"/>
    </row>
    <row r="405" spans="1:15" ht="37.5">
      <c r="A405" s="26" t="s">
        <v>140</v>
      </c>
      <c r="B405" s="45" t="s">
        <v>344</v>
      </c>
      <c r="C405" s="43" t="s">
        <v>342</v>
      </c>
      <c r="D405" s="43" t="s">
        <v>138</v>
      </c>
      <c r="E405" s="49">
        <v>140000</v>
      </c>
      <c r="F405" s="43" t="s">
        <v>177</v>
      </c>
      <c r="G405" s="43"/>
      <c r="H405" s="60"/>
      <c r="I405" s="43"/>
      <c r="J405" s="43"/>
      <c r="K405" s="43" t="s">
        <v>141</v>
      </c>
      <c r="L405" s="49">
        <v>61854</v>
      </c>
      <c r="M405" s="49">
        <f>E405-L405</f>
        <v>78146</v>
      </c>
      <c r="N405" s="33"/>
      <c r="O405" s="34"/>
    </row>
    <row r="406" spans="1:15" ht="37.5">
      <c r="A406" s="26" t="s">
        <v>12</v>
      </c>
      <c r="B406" s="57" t="s">
        <v>345</v>
      </c>
      <c r="C406" s="43" t="s">
        <v>342</v>
      </c>
      <c r="D406" s="43" t="s">
        <v>138</v>
      </c>
      <c r="E406" s="49">
        <v>40000</v>
      </c>
      <c r="F406" s="43" t="s">
        <v>177</v>
      </c>
      <c r="G406" s="43"/>
      <c r="H406" s="60"/>
      <c r="I406" s="43"/>
      <c r="J406" s="60"/>
      <c r="K406" s="43" t="s">
        <v>141</v>
      </c>
      <c r="L406" s="49">
        <v>23030</v>
      </c>
      <c r="M406" s="49">
        <f>E406-L406</f>
        <v>16970</v>
      </c>
      <c r="N406" s="33"/>
      <c r="O406" s="31"/>
    </row>
    <row r="407" spans="1:15" ht="21">
      <c r="A407" s="26"/>
      <c r="B407" s="176" t="s">
        <v>346</v>
      </c>
      <c r="C407" s="43"/>
      <c r="D407" s="35"/>
      <c r="E407" s="36"/>
      <c r="F407" s="23"/>
      <c r="G407" s="23"/>
      <c r="H407" s="27"/>
      <c r="I407" s="37"/>
      <c r="J407" s="27"/>
      <c r="K407" s="23"/>
      <c r="L407" s="36"/>
      <c r="M407" s="36"/>
      <c r="N407" s="38"/>
      <c r="O407" s="31"/>
    </row>
    <row r="408" spans="1:15" ht="21">
      <c r="A408" s="26" t="s">
        <v>13</v>
      </c>
      <c r="B408" s="92" t="s">
        <v>62</v>
      </c>
      <c r="C408" s="43" t="s">
        <v>342</v>
      </c>
      <c r="D408" s="23" t="s">
        <v>138</v>
      </c>
      <c r="E408" s="28">
        <v>30000</v>
      </c>
      <c r="F408" s="23" t="s">
        <v>177</v>
      </c>
      <c r="G408" s="23" t="s">
        <v>141</v>
      </c>
      <c r="H408" s="29"/>
      <c r="I408" s="23"/>
      <c r="J408" s="29"/>
      <c r="K408" s="11"/>
      <c r="L408" s="28">
        <v>0</v>
      </c>
      <c r="M408" s="28">
        <f aca="true" t="shared" si="13" ref="M408:M416">E408-L408</f>
        <v>30000</v>
      </c>
      <c r="N408" s="30"/>
      <c r="O408" s="31"/>
    </row>
    <row r="409" spans="1:15" ht="21">
      <c r="A409" s="26" t="s">
        <v>14</v>
      </c>
      <c r="B409" s="92" t="s">
        <v>64</v>
      </c>
      <c r="C409" s="43" t="s">
        <v>342</v>
      </c>
      <c r="D409" s="35" t="s">
        <v>138</v>
      </c>
      <c r="E409" s="36">
        <v>40000</v>
      </c>
      <c r="F409" s="23" t="s">
        <v>177</v>
      </c>
      <c r="G409" s="23" t="s">
        <v>141</v>
      </c>
      <c r="H409" s="23"/>
      <c r="I409" s="23"/>
      <c r="J409" s="23"/>
      <c r="L409" s="28">
        <v>0</v>
      </c>
      <c r="M409" s="36">
        <f t="shared" si="13"/>
        <v>40000</v>
      </c>
      <c r="N409" s="39"/>
      <c r="O409" s="32"/>
    </row>
    <row r="410" spans="1:15" ht="21">
      <c r="A410" s="26" t="s">
        <v>15</v>
      </c>
      <c r="B410" s="92" t="s">
        <v>63</v>
      </c>
      <c r="C410" s="43" t="s">
        <v>342</v>
      </c>
      <c r="D410" s="23" t="s">
        <v>138</v>
      </c>
      <c r="E410" s="28">
        <v>15000</v>
      </c>
      <c r="F410" s="23" t="s">
        <v>177</v>
      </c>
      <c r="G410" s="23" t="s">
        <v>141</v>
      </c>
      <c r="H410" s="29"/>
      <c r="I410" s="23"/>
      <c r="J410" s="29"/>
      <c r="K410" s="23"/>
      <c r="L410" s="28">
        <v>0</v>
      </c>
      <c r="M410" s="28">
        <f t="shared" si="13"/>
        <v>15000</v>
      </c>
      <c r="N410" s="33"/>
      <c r="O410" s="31"/>
    </row>
    <row r="411" spans="1:15" ht="21">
      <c r="A411" s="26" t="s">
        <v>3</v>
      </c>
      <c r="B411" s="177" t="s">
        <v>1</v>
      </c>
      <c r="C411" s="43" t="s">
        <v>342</v>
      </c>
      <c r="D411" s="23" t="s">
        <v>138</v>
      </c>
      <c r="E411" s="36">
        <v>12000</v>
      </c>
      <c r="F411" s="23" t="s">
        <v>177</v>
      </c>
      <c r="G411" s="23" t="s">
        <v>141</v>
      </c>
      <c r="H411" s="27"/>
      <c r="I411" s="23"/>
      <c r="J411" s="27"/>
      <c r="K411" s="29"/>
      <c r="L411" s="28">
        <v>0</v>
      </c>
      <c r="M411" s="28">
        <f t="shared" si="13"/>
        <v>12000</v>
      </c>
      <c r="N411" s="38"/>
      <c r="O411" s="31"/>
    </row>
    <row r="412" spans="1:15" ht="21">
      <c r="A412" s="26" t="s">
        <v>4</v>
      </c>
      <c r="B412" s="76" t="s">
        <v>65</v>
      </c>
      <c r="C412" s="43" t="s">
        <v>342</v>
      </c>
      <c r="D412" s="43" t="s">
        <v>138</v>
      </c>
      <c r="E412" s="46">
        <v>50000</v>
      </c>
      <c r="F412" s="43" t="s">
        <v>177</v>
      </c>
      <c r="G412" s="43" t="s">
        <v>141</v>
      </c>
      <c r="H412" s="43"/>
      <c r="I412" s="58"/>
      <c r="J412" s="43"/>
      <c r="L412" s="28">
        <v>0</v>
      </c>
      <c r="M412" s="28">
        <f t="shared" si="13"/>
        <v>50000</v>
      </c>
      <c r="N412" s="33"/>
      <c r="O412" s="119"/>
    </row>
    <row r="413" spans="1:15" ht="21">
      <c r="A413" s="26" t="s">
        <v>5</v>
      </c>
      <c r="B413" s="184" t="s">
        <v>137</v>
      </c>
      <c r="C413" s="43" t="s">
        <v>342</v>
      </c>
      <c r="D413" s="43" t="s">
        <v>138</v>
      </c>
      <c r="E413" s="46">
        <v>450000</v>
      </c>
      <c r="F413" s="43" t="s">
        <v>177</v>
      </c>
      <c r="G413" s="43"/>
      <c r="H413" s="43"/>
      <c r="I413" s="58"/>
      <c r="J413" s="43"/>
      <c r="K413" s="43" t="s">
        <v>141</v>
      </c>
      <c r="L413" s="46">
        <v>152600</v>
      </c>
      <c r="M413" s="28">
        <f t="shared" si="13"/>
        <v>297400</v>
      </c>
      <c r="N413" s="33"/>
      <c r="O413" s="119"/>
    </row>
    <row r="414" spans="1:15" ht="21">
      <c r="A414" s="26" t="s">
        <v>6</v>
      </c>
      <c r="B414" s="184" t="s">
        <v>66</v>
      </c>
      <c r="C414" s="43" t="s">
        <v>342</v>
      </c>
      <c r="D414" s="43" t="s">
        <v>138</v>
      </c>
      <c r="E414" s="46">
        <v>20000</v>
      </c>
      <c r="F414" s="43" t="s">
        <v>177</v>
      </c>
      <c r="G414" s="43" t="s">
        <v>141</v>
      </c>
      <c r="H414" s="43"/>
      <c r="I414" s="58"/>
      <c r="J414" s="43"/>
      <c r="K414" s="43"/>
      <c r="L414" s="28">
        <v>0</v>
      </c>
      <c r="M414" s="28">
        <f t="shared" si="13"/>
        <v>20000</v>
      </c>
      <c r="N414" s="33"/>
      <c r="O414" s="119"/>
    </row>
    <row r="415" spans="1:15" ht="21">
      <c r="A415" s="26" t="s">
        <v>7</v>
      </c>
      <c r="B415" s="184" t="s">
        <v>67</v>
      </c>
      <c r="C415" s="43" t="s">
        <v>342</v>
      </c>
      <c r="D415" s="43" t="s">
        <v>138</v>
      </c>
      <c r="E415" s="46">
        <v>20000</v>
      </c>
      <c r="F415" s="43" t="s">
        <v>177</v>
      </c>
      <c r="G415" s="43" t="s">
        <v>141</v>
      </c>
      <c r="H415" s="43"/>
      <c r="I415" s="58"/>
      <c r="J415" s="43"/>
      <c r="K415" s="43"/>
      <c r="L415" s="28">
        <v>0</v>
      </c>
      <c r="M415" s="28">
        <f t="shared" si="13"/>
        <v>20000</v>
      </c>
      <c r="N415" s="33"/>
      <c r="O415" s="119"/>
    </row>
    <row r="416" spans="1:15" ht="21">
      <c r="A416" s="26" t="s">
        <v>8</v>
      </c>
      <c r="B416" s="184" t="s">
        <v>68</v>
      </c>
      <c r="C416" s="43" t="s">
        <v>342</v>
      </c>
      <c r="D416" s="43" t="s">
        <v>138</v>
      </c>
      <c r="E416" s="46">
        <v>150000</v>
      </c>
      <c r="F416" s="43" t="s">
        <v>177</v>
      </c>
      <c r="G416" s="43"/>
      <c r="H416" s="43"/>
      <c r="I416" s="58"/>
      <c r="J416" s="43"/>
      <c r="K416" s="43" t="s">
        <v>141</v>
      </c>
      <c r="L416" s="46">
        <v>3762</v>
      </c>
      <c r="M416" s="28">
        <f t="shared" si="13"/>
        <v>146238</v>
      </c>
      <c r="N416" s="33"/>
      <c r="O416" s="119"/>
    </row>
    <row r="417" spans="1:15" ht="21">
      <c r="A417" s="40"/>
      <c r="B417" s="41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2"/>
    </row>
    <row r="418" spans="1:15" ht="21">
      <c r="A418" s="40"/>
      <c r="B418" s="41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2"/>
    </row>
    <row r="419" spans="1:15" ht="18.75">
      <c r="A419" s="40"/>
      <c r="B419" s="41" t="s">
        <v>151</v>
      </c>
      <c r="C419" s="223" t="s">
        <v>167</v>
      </c>
      <c r="D419" s="223"/>
      <c r="E419" s="224"/>
      <c r="F419" s="223"/>
      <c r="G419" s="223"/>
      <c r="H419" s="223"/>
      <c r="I419" s="223"/>
      <c r="J419" s="223"/>
      <c r="K419" s="223"/>
      <c r="L419" s="223"/>
      <c r="M419" s="224"/>
      <c r="N419" s="224"/>
      <c r="O419" s="224"/>
    </row>
    <row r="420" spans="1:15" ht="18.75">
      <c r="A420" s="40"/>
      <c r="B420" s="40" t="s">
        <v>152</v>
      </c>
      <c r="C420" s="223" t="s">
        <v>119</v>
      </c>
      <c r="D420" s="223"/>
      <c r="E420" s="224"/>
      <c r="F420" s="223"/>
      <c r="G420" s="223"/>
      <c r="H420" s="223" t="s">
        <v>171</v>
      </c>
      <c r="I420" s="224"/>
      <c r="J420" s="224"/>
      <c r="K420" s="224"/>
      <c r="L420" s="224"/>
      <c r="M420" s="224"/>
      <c r="N420" s="224"/>
      <c r="O420" s="224"/>
    </row>
    <row r="421" spans="1:15" ht="18.75">
      <c r="A421" s="240" t="s">
        <v>153</v>
      </c>
      <c r="B421" s="240"/>
      <c r="C421" s="240"/>
      <c r="D421" s="240"/>
      <c r="E421" s="240"/>
      <c r="F421" s="240"/>
      <c r="G421" s="240"/>
      <c r="H421" s="240"/>
      <c r="I421" s="240"/>
      <c r="J421" s="240"/>
      <c r="K421" s="240"/>
      <c r="L421" s="240"/>
      <c r="M421" s="240"/>
      <c r="N421" s="240"/>
      <c r="O421" s="240"/>
    </row>
    <row r="422" spans="1:15" ht="18.75">
      <c r="A422" s="241" t="s">
        <v>175</v>
      </c>
      <c r="B422" s="241"/>
      <c r="C422" s="241"/>
      <c r="D422" s="241"/>
      <c r="E422" s="241"/>
      <c r="F422" s="241"/>
      <c r="G422" s="241"/>
      <c r="H422" s="241"/>
      <c r="I422" s="241"/>
      <c r="J422" s="241"/>
      <c r="K422" s="241"/>
      <c r="L422" s="241"/>
      <c r="M422" s="241"/>
      <c r="N422" s="241"/>
      <c r="O422" s="241"/>
    </row>
    <row r="423" spans="1:15" ht="18.75">
      <c r="A423" s="241" t="s">
        <v>142</v>
      </c>
      <c r="B423" s="241"/>
      <c r="C423" s="241"/>
      <c r="D423" s="241"/>
      <c r="E423" s="241"/>
      <c r="F423" s="241"/>
      <c r="G423" s="241"/>
      <c r="H423" s="241"/>
      <c r="I423" s="241"/>
      <c r="J423" s="241"/>
      <c r="K423" s="241"/>
      <c r="L423" s="241"/>
      <c r="M423" s="241"/>
      <c r="N423" s="241"/>
      <c r="O423" s="241"/>
    </row>
    <row r="424" spans="1:15" ht="18.75">
      <c r="A424" s="242" t="s">
        <v>174</v>
      </c>
      <c r="B424" s="242"/>
      <c r="C424" s="242"/>
      <c r="D424" s="242"/>
      <c r="E424" s="242"/>
      <c r="F424" s="242"/>
      <c r="G424" s="242"/>
      <c r="H424" s="242"/>
      <c r="I424" s="242"/>
      <c r="J424" s="242"/>
      <c r="K424" s="242"/>
      <c r="L424" s="242"/>
      <c r="M424" s="242"/>
      <c r="N424" s="242"/>
      <c r="O424" s="242"/>
    </row>
    <row r="425" spans="1:15" ht="18.75">
      <c r="A425" s="225" t="s">
        <v>154</v>
      </c>
      <c r="B425" s="238" t="s">
        <v>143</v>
      </c>
      <c r="C425" s="225" t="s">
        <v>144</v>
      </c>
      <c r="D425" s="229" t="s">
        <v>145</v>
      </c>
      <c r="E425" s="225" t="s">
        <v>155</v>
      </c>
      <c r="F425" s="232" t="s">
        <v>146</v>
      </c>
      <c r="G425" s="234" t="s">
        <v>147</v>
      </c>
      <c r="H425" s="235"/>
      <c r="I425" s="235"/>
      <c r="J425" s="235"/>
      <c r="K425" s="236"/>
      <c r="L425" s="237" t="s">
        <v>148</v>
      </c>
      <c r="M425" s="225" t="s">
        <v>149</v>
      </c>
      <c r="N425" s="227" t="s">
        <v>150</v>
      </c>
      <c r="O425" s="229" t="s">
        <v>156</v>
      </c>
    </row>
    <row r="426" spans="1:15" ht="18.75">
      <c r="A426" s="226"/>
      <c r="B426" s="239"/>
      <c r="C426" s="230"/>
      <c r="D426" s="230"/>
      <c r="E426" s="231"/>
      <c r="F426" s="233"/>
      <c r="G426" s="17">
        <v>1</v>
      </c>
      <c r="H426" s="17">
        <v>2</v>
      </c>
      <c r="I426" s="17">
        <v>3</v>
      </c>
      <c r="J426" s="17">
        <v>4</v>
      </c>
      <c r="K426" s="18">
        <v>5</v>
      </c>
      <c r="L426" s="226"/>
      <c r="M426" s="226"/>
      <c r="N426" s="228"/>
      <c r="O426" s="230"/>
    </row>
    <row r="427" spans="1:15" ht="18.75">
      <c r="A427" s="26" t="s">
        <v>9</v>
      </c>
      <c r="B427" s="178" t="s">
        <v>347</v>
      </c>
      <c r="C427" s="23" t="s">
        <v>342</v>
      </c>
      <c r="D427" s="21" t="s">
        <v>138</v>
      </c>
      <c r="E427" s="22">
        <v>15000</v>
      </c>
      <c r="F427" s="23" t="s">
        <v>177</v>
      </c>
      <c r="G427" s="23" t="s">
        <v>141</v>
      </c>
      <c r="H427" s="17"/>
      <c r="I427" s="17"/>
      <c r="J427" s="17"/>
      <c r="L427" s="49">
        <v>0</v>
      </c>
      <c r="M427" s="28">
        <f>E427-L427</f>
        <v>15000</v>
      </c>
      <c r="N427" s="19"/>
      <c r="O427" s="15"/>
    </row>
    <row r="428" spans="1:15" ht="21">
      <c r="A428" s="26"/>
      <c r="B428" s="75" t="s">
        <v>168</v>
      </c>
      <c r="C428" s="23"/>
      <c r="D428" s="23"/>
      <c r="E428" s="28"/>
      <c r="F428" s="23"/>
      <c r="G428" s="23"/>
      <c r="H428" s="29"/>
      <c r="I428" s="23"/>
      <c r="J428" s="23"/>
      <c r="K428" s="23"/>
      <c r="L428" s="28"/>
      <c r="M428" s="28"/>
      <c r="N428" s="30"/>
      <c r="O428" s="31"/>
    </row>
    <row r="429" spans="1:15" ht="56.25">
      <c r="A429" s="186" t="s">
        <v>16</v>
      </c>
      <c r="B429" s="185" t="s">
        <v>349</v>
      </c>
      <c r="C429" s="52" t="s">
        <v>342</v>
      </c>
      <c r="D429" s="52" t="s">
        <v>138</v>
      </c>
      <c r="E429" s="187">
        <v>100000</v>
      </c>
      <c r="F429" s="52" t="s">
        <v>241</v>
      </c>
      <c r="G429" s="52" t="s">
        <v>141</v>
      </c>
      <c r="H429" s="45"/>
      <c r="I429" s="52"/>
      <c r="J429" s="52"/>
      <c r="L429" s="187">
        <v>0</v>
      </c>
      <c r="M429" s="187">
        <f>E429-L429</f>
        <v>100000</v>
      </c>
      <c r="N429" s="30"/>
      <c r="O429" s="32"/>
    </row>
    <row r="430" spans="1:15" ht="21">
      <c r="A430" s="26"/>
      <c r="B430" s="78" t="s">
        <v>348</v>
      </c>
      <c r="C430" s="23"/>
      <c r="D430" s="43"/>
      <c r="E430" s="49"/>
      <c r="F430" s="23"/>
      <c r="G430" s="43"/>
      <c r="H430" s="60"/>
      <c r="I430" s="43"/>
      <c r="J430" s="43"/>
      <c r="K430" s="43"/>
      <c r="L430" s="49"/>
      <c r="M430" s="49"/>
      <c r="N430" s="33"/>
      <c r="O430" s="34"/>
    </row>
    <row r="431" spans="1:15" ht="75">
      <c r="A431" s="44" t="s">
        <v>17</v>
      </c>
      <c r="B431" s="57" t="s">
        <v>350</v>
      </c>
      <c r="C431" s="43" t="s">
        <v>342</v>
      </c>
      <c r="D431" s="43" t="s">
        <v>138</v>
      </c>
      <c r="E431" s="49">
        <v>30500</v>
      </c>
      <c r="F431" s="43" t="s">
        <v>241</v>
      </c>
      <c r="G431" s="43" t="s">
        <v>141</v>
      </c>
      <c r="H431" s="60"/>
      <c r="I431" s="43"/>
      <c r="J431" s="60"/>
      <c r="K431" s="43"/>
      <c r="L431" s="49">
        <v>0</v>
      </c>
      <c r="M431" s="49">
        <f>E431-L431</f>
        <v>30500</v>
      </c>
      <c r="N431" s="33"/>
      <c r="O431" s="151"/>
    </row>
    <row r="432" spans="1:15" ht="75">
      <c r="A432" s="44" t="s">
        <v>18</v>
      </c>
      <c r="B432" s="188" t="s">
        <v>351</v>
      </c>
      <c r="C432" s="43" t="s">
        <v>342</v>
      </c>
      <c r="D432" s="43" t="s">
        <v>138</v>
      </c>
      <c r="E432" s="189">
        <v>21500</v>
      </c>
      <c r="F432" s="43" t="s">
        <v>241</v>
      </c>
      <c r="G432" s="43" t="s">
        <v>141</v>
      </c>
      <c r="H432" s="190"/>
      <c r="I432" s="150"/>
      <c r="J432" s="190"/>
      <c r="K432" s="43"/>
      <c r="L432" s="49">
        <v>0</v>
      </c>
      <c r="M432" s="49">
        <f>E432-L432</f>
        <v>21500</v>
      </c>
      <c r="N432" s="38"/>
      <c r="O432" s="151"/>
    </row>
    <row r="433" spans="1:15" ht="21">
      <c r="A433" s="44"/>
      <c r="B433" s="191" t="s">
        <v>173</v>
      </c>
      <c r="C433" s="43"/>
      <c r="D433" s="43"/>
      <c r="E433" s="49"/>
      <c r="F433" s="43"/>
      <c r="G433" s="43"/>
      <c r="H433" s="60"/>
      <c r="I433" s="43"/>
      <c r="J433" s="60"/>
      <c r="K433" s="43"/>
      <c r="L433" s="49"/>
      <c r="M433" s="49"/>
      <c r="N433" s="33"/>
      <c r="O433" s="31"/>
    </row>
    <row r="434" spans="1:15" ht="75">
      <c r="A434" s="44" t="s">
        <v>19</v>
      </c>
      <c r="B434" s="128" t="s">
        <v>352</v>
      </c>
      <c r="C434" s="43" t="s">
        <v>342</v>
      </c>
      <c r="D434" s="43" t="s">
        <v>138</v>
      </c>
      <c r="E434" s="49">
        <v>30000</v>
      </c>
      <c r="F434" s="43" t="s">
        <v>241</v>
      </c>
      <c r="G434" s="43" t="s">
        <v>141</v>
      </c>
      <c r="H434" s="23"/>
      <c r="I434" s="23"/>
      <c r="J434" s="23"/>
      <c r="K434" s="11"/>
      <c r="L434" s="49">
        <v>0</v>
      </c>
      <c r="M434" s="49">
        <f>E434-L434</f>
        <v>30000</v>
      </c>
      <c r="N434" s="30"/>
      <c r="O434" s="32"/>
    </row>
    <row r="435" spans="1:15" ht="21">
      <c r="A435" s="113"/>
      <c r="B435" s="62"/>
      <c r="C435" s="63"/>
      <c r="D435" s="63"/>
      <c r="E435" s="148"/>
      <c r="F435" s="63"/>
      <c r="G435" s="71"/>
      <c r="H435" s="71"/>
      <c r="I435" s="71"/>
      <c r="J435" s="71"/>
      <c r="K435" s="3"/>
      <c r="L435" s="182"/>
      <c r="M435" s="148"/>
      <c r="N435" s="192"/>
      <c r="O435" s="193"/>
    </row>
    <row r="436" spans="1:15" ht="21">
      <c r="A436" s="179"/>
      <c r="B436" s="180"/>
      <c r="C436" s="63"/>
      <c r="D436" s="63"/>
      <c r="E436" s="64"/>
      <c r="F436" s="63"/>
      <c r="G436" s="63"/>
      <c r="H436" s="63"/>
      <c r="I436" s="124"/>
      <c r="J436" s="63"/>
      <c r="K436" s="63"/>
      <c r="L436" s="64"/>
      <c r="M436" s="182"/>
      <c r="N436" s="55"/>
      <c r="O436" s="183"/>
    </row>
    <row r="437" spans="1:15" ht="18.75">
      <c r="A437" s="40"/>
      <c r="B437" s="41" t="s">
        <v>151</v>
      </c>
      <c r="C437" s="223" t="s">
        <v>167</v>
      </c>
      <c r="D437" s="223"/>
      <c r="E437" s="224"/>
      <c r="F437" s="223"/>
      <c r="G437" s="223"/>
      <c r="H437" s="223"/>
      <c r="I437" s="223"/>
      <c r="J437" s="223"/>
      <c r="K437" s="223"/>
      <c r="L437" s="223"/>
      <c r="M437" s="224"/>
      <c r="N437" s="224"/>
      <c r="O437" s="224"/>
    </row>
    <row r="438" spans="1:15" ht="18.75">
      <c r="A438" s="40"/>
      <c r="B438" s="40" t="s">
        <v>152</v>
      </c>
      <c r="C438" s="223" t="s">
        <v>119</v>
      </c>
      <c r="D438" s="223"/>
      <c r="E438" s="224"/>
      <c r="F438" s="223"/>
      <c r="G438" s="223"/>
      <c r="H438" s="223" t="s">
        <v>171</v>
      </c>
      <c r="I438" s="224"/>
      <c r="J438" s="224"/>
      <c r="K438" s="224"/>
      <c r="L438" s="224"/>
      <c r="M438" s="224"/>
      <c r="N438" s="224"/>
      <c r="O438" s="224"/>
    </row>
    <row r="439" spans="1:15" ht="18.75">
      <c r="A439" s="240" t="s">
        <v>153</v>
      </c>
      <c r="B439" s="240"/>
      <c r="C439" s="240"/>
      <c r="D439" s="240"/>
      <c r="E439" s="240"/>
      <c r="F439" s="240"/>
      <c r="G439" s="240"/>
      <c r="H439" s="240"/>
      <c r="I439" s="240"/>
      <c r="J439" s="240"/>
      <c r="K439" s="240"/>
      <c r="L439" s="240"/>
      <c r="M439" s="240"/>
      <c r="N439" s="240"/>
      <c r="O439" s="240"/>
    </row>
    <row r="440" spans="1:15" ht="18.75">
      <c r="A440" s="241" t="s">
        <v>175</v>
      </c>
      <c r="B440" s="241"/>
      <c r="C440" s="241"/>
      <c r="D440" s="241"/>
      <c r="E440" s="241"/>
      <c r="F440" s="241"/>
      <c r="G440" s="241"/>
      <c r="H440" s="241"/>
      <c r="I440" s="241"/>
      <c r="J440" s="241"/>
      <c r="K440" s="241"/>
      <c r="L440" s="241"/>
      <c r="M440" s="241"/>
      <c r="N440" s="241"/>
      <c r="O440" s="241"/>
    </row>
    <row r="441" spans="1:15" ht="18.75">
      <c r="A441" s="241" t="s">
        <v>142</v>
      </c>
      <c r="B441" s="241"/>
      <c r="C441" s="241"/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</row>
    <row r="442" spans="1:15" ht="18.75">
      <c r="A442" s="242" t="s">
        <v>174</v>
      </c>
      <c r="B442" s="242"/>
      <c r="C442" s="242"/>
      <c r="D442" s="242"/>
      <c r="E442" s="242"/>
      <c r="F442" s="242"/>
      <c r="G442" s="242"/>
      <c r="H442" s="242"/>
      <c r="I442" s="242"/>
      <c r="J442" s="242"/>
      <c r="K442" s="242"/>
      <c r="L442" s="242"/>
      <c r="M442" s="242"/>
      <c r="N442" s="242"/>
      <c r="O442" s="242"/>
    </row>
    <row r="443" spans="1:15" ht="18.75">
      <c r="A443" s="225" t="s">
        <v>154</v>
      </c>
      <c r="B443" s="238" t="s">
        <v>143</v>
      </c>
      <c r="C443" s="225" t="s">
        <v>144</v>
      </c>
      <c r="D443" s="229" t="s">
        <v>145</v>
      </c>
      <c r="E443" s="225" t="s">
        <v>155</v>
      </c>
      <c r="F443" s="232" t="s">
        <v>146</v>
      </c>
      <c r="G443" s="234" t="s">
        <v>147</v>
      </c>
      <c r="H443" s="235"/>
      <c r="I443" s="235"/>
      <c r="J443" s="235"/>
      <c r="K443" s="236"/>
      <c r="L443" s="237" t="s">
        <v>148</v>
      </c>
      <c r="M443" s="225" t="s">
        <v>149</v>
      </c>
      <c r="N443" s="227" t="s">
        <v>150</v>
      </c>
      <c r="O443" s="229" t="s">
        <v>156</v>
      </c>
    </row>
    <row r="444" spans="1:15" ht="18.75">
      <c r="A444" s="226"/>
      <c r="B444" s="239"/>
      <c r="C444" s="230"/>
      <c r="D444" s="230"/>
      <c r="E444" s="231"/>
      <c r="F444" s="233"/>
      <c r="G444" s="17">
        <v>1</v>
      </c>
      <c r="H444" s="17">
        <v>2</v>
      </c>
      <c r="I444" s="17">
        <v>3</v>
      </c>
      <c r="J444" s="17">
        <v>4</v>
      </c>
      <c r="K444" s="18">
        <v>5</v>
      </c>
      <c r="L444" s="226"/>
      <c r="M444" s="226"/>
      <c r="N444" s="228"/>
      <c r="O444" s="230"/>
    </row>
    <row r="445" spans="1:15" ht="56.25">
      <c r="A445" s="44" t="s">
        <v>10</v>
      </c>
      <c r="B445" s="45" t="s">
        <v>353</v>
      </c>
      <c r="C445" s="43" t="s">
        <v>342</v>
      </c>
      <c r="D445" s="21" t="s">
        <v>138</v>
      </c>
      <c r="E445" s="194">
        <v>100000</v>
      </c>
      <c r="F445" s="43" t="s">
        <v>241</v>
      </c>
      <c r="G445" s="43" t="s">
        <v>141</v>
      </c>
      <c r="H445" s="117"/>
      <c r="I445" s="117"/>
      <c r="J445" s="117"/>
      <c r="L445" s="49">
        <v>0</v>
      </c>
      <c r="M445" s="49">
        <f>E445-L445</f>
        <v>100000</v>
      </c>
      <c r="N445" s="19"/>
      <c r="O445" s="15"/>
    </row>
    <row r="446" spans="1:15" ht="75">
      <c r="A446" s="44" t="s">
        <v>20</v>
      </c>
      <c r="B446" s="57" t="s">
        <v>354</v>
      </c>
      <c r="C446" s="43" t="s">
        <v>342</v>
      </c>
      <c r="D446" s="21" t="s">
        <v>138</v>
      </c>
      <c r="E446" s="49">
        <v>22000</v>
      </c>
      <c r="F446" s="43" t="s">
        <v>241</v>
      </c>
      <c r="G446" s="43" t="s">
        <v>141</v>
      </c>
      <c r="H446" s="29"/>
      <c r="I446" s="23"/>
      <c r="J446" s="23"/>
      <c r="K446" s="23"/>
      <c r="L446" s="49">
        <v>0</v>
      </c>
      <c r="M446" s="49">
        <f>E446-L446</f>
        <v>22000</v>
      </c>
      <c r="N446" s="30"/>
      <c r="O446" s="31"/>
    </row>
    <row r="447" spans="1:15" ht="75">
      <c r="A447" s="186" t="s">
        <v>21</v>
      </c>
      <c r="B447" s="195" t="s">
        <v>355</v>
      </c>
      <c r="C447" s="52" t="s">
        <v>342</v>
      </c>
      <c r="D447" s="52" t="s">
        <v>138</v>
      </c>
      <c r="E447" s="187">
        <v>14000</v>
      </c>
      <c r="F447" s="52" t="s">
        <v>241</v>
      </c>
      <c r="G447" s="43" t="s">
        <v>141</v>
      </c>
      <c r="H447" s="45"/>
      <c r="I447" s="52"/>
      <c r="J447" s="52"/>
      <c r="K447" s="52"/>
      <c r="L447" s="49">
        <v>0</v>
      </c>
      <c r="M447" s="49">
        <f>E447-L447</f>
        <v>14000</v>
      </c>
      <c r="N447" s="30"/>
      <c r="O447" s="32"/>
    </row>
    <row r="448" spans="1:15" ht="21">
      <c r="A448" s="140"/>
      <c r="B448" s="120"/>
      <c r="C448" s="85"/>
      <c r="D448" s="85"/>
      <c r="E448" s="196"/>
      <c r="F448" s="85"/>
      <c r="G448" s="62"/>
      <c r="H448" s="62"/>
      <c r="I448" s="85"/>
      <c r="J448" s="85"/>
      <c r="K448" s="85"/>
      <c r="L448" s="196"/>
      <c r="M448" s="196"/>
      <c r="N448" s="192"/>
      <c r="O448" s="193"/>
    </row>
    <row r="449" spans="1:15" ht="21">
      <c r="A449" s="140"/>
      <c r="B449" s="120"/>
      <c r="C449" s="85"/>
      <c r="D449" s="85"/>
      <c r="E449" s="196"/>
      <c r="F449" s="85"/>
      <c r="G449" s="62"/>
      <c r="H449" s="62"/>
      <c r="I449" s="85"/>
      <c r="J449" s="85"/>
      <c r="K449" s="85"/>
      <c r="L449" s="196"/>
      <c r="M449" s="196"/>
      <c r="N449" s="192"/>
      <c r="O449" s="193"/>
    </row>
    <row r="450" spans="1:15" ht="21">
      <c r="A450" s="113"/>
      <c r="B450" s="62"/>
      <c r="C450" s="63"/>
      <c r="D450" s="63"/>
      <c r="E450" s="148"/>
      <c r="F450" s="63"/>
      <c r="G450" s="71"/>
      <c r="H450" s="71"/>
      <c r="I450" s="71"/>
      <c r="J450" s="71"/>
      <c r="K450" s="3"/>
      <c r="L450" s="182"/>
      <c r="M450" s="148"/>
      <c r="N450" s="192"/>
      <c r="O450" s="193"/>
    </row>
    <row r="451" spans="1:15" ht="21">
      <c r="A451" s="179"/>
      <c r="B451" s="180"/>
      <c r="C451" s="63"/>
      <c r="D451" s="63"/>
      <c r="E451" s="64"/>
      <c r="F451" s="63"/>
      <c r="G451" s="63"/>
      <c r="H451" s="63"/>
      <c r="I451" s="124"/>
      <c r="J451" s="63"/>
      <c r="K451" s="63"/>
      <c r="L451" s="64"/>
      <c r="M451" s="182"/>
      <c r="N451" s="55"/>
      <c r="O451" s="183"/>
    </row>
    <row r="452" spans="1:15" ht="18.75">
      <c r="A452" s="40"/>
      <c r="B452" s="41" t="s">
        <v>254</v>
      </c>
      <c r="C452" s="223" t="s">
        <v>167</v>
      </c>
      <c r="D452" s="223"/>
      <c r="E452" s="224"/>
      <c r="F452" s="223"/>
      <c r="G452" s="223"/>
      <c r="H452" s="223"/>
      <c r="I452" s="223"/>
      <c r="J452" s="223"/>
      <c r="K452" s="223"/>
      <c r="L452" s="223"/>
      <c r="M452" s="224"/>
      <c r="N452" s="224"/>
      <c r="O452" s="224"/>
    </row>
    <row r="453" spans="1:15" ht="18.75">
      <c r="A453" s="40"/>
      <c r="B453" s="40" t="s">
        <v>255</v>
      </c>
      <c r="C453" s="223" t="s">
        <v>119</v>
      </c>
      <c r="D453" s="223"/>
      <c r="E453" s="224"/>
      <c r="F453" s="223"/>
      <c r="G453" s="223"/>
      <c r="H453" s="223" t="s">
        <v>171</v>
      </c>
      <c r="I453" s="224"/>
      <c r="J453" s="224"/>
      <c r="K453" s="224"/>
      <c r="L453" s="224"/>
      <c r="M453" s="224"/>
      <c r="N453" s="224"/>
      <c r="O453" s="224"/>
    </row>
    <row r="454" spans="1:15" ht="21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</row>
    <row r="455" spans="1:15" ht="21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</row>
    <row r="456" spans="1:15" ht="2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2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2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2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2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2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2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2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2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2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2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2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2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2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2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2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2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2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2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2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2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2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2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2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2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2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2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2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2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2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2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2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2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2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2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2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2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2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2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2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2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2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2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2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2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2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2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2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2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2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2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2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2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2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2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2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2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2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2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2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2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2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2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</sheetData>
  <mergeCells count="450">
    <mergeCell ref="C438:G438"/>
    <mergeCell ref="H438:O438"/>
    <mergeCell ref="M425:M426"/>
    <mergeCell ref="N425:N426"/>
    <mergeCell ref="O425:O426"/>
    <mergeCell ref="C437:O437"/>
    <mergeCell ref="A423:O423"/>
    <mergeCell ref="A424:O424"/>
    <mergeCell ref="A425:A426"/>
    <mergeCell ref="B425:B426"/>
    <mergeCell ref="C425:C426"/>
    <mergeCell ref="D425:D426"/>
    <mergeCell ref="E425:E426"/>
    <mergeCell ref="F425:F426"/>
    <mergeCell ref="G425:K425"/>
    <mergeCell ref="L425:L426"/>
    <mergeCell ref="C420:G420"/>
    <mergeCell ref="H420:O420"/>
    <mergeCell ref="A421:O421"/>
    <mergeCell ref="A422:O422"/>
    <mergeCell ref="M400:M401"/>
    <mergeCell ref="N400:N401"/>
    <mergeCell ref="O400:O401"/>
    <mergeCell ref="C419:O419"/>
    <mergeCell ref="A398:O398"/>
    <mergeCell ref="A399:O399"/>
    <mergeCell ref="A400:A401"/>
    <mergeCell ref="B400:B401"/>
    <mergeCell ref="C400:C401"/>
    <mergeCell ref="D400:D401"/>
    <mergeCell ref="E400:E401"/>
    <mergeCell ref="F400:F401"/>
    <mergeCell ref="G400:K400"/>
    <mergeCell ref="L400:L401"/>
    <mergeCell ref="A366:O366"/>
    <mergeCell ref="A367:O367"/>
    <mergeCell ref="A396:O396"/>
    <mergeCell ref="A397:O397"/>
    <mergeCell ref="A368:A369"/>
    <mergeCell ref="B368:B369"/>
    <mergeCell ref="C368:C369"/>
    <mergeCell ref="D368:D369"/>
    <mergeCell ref="C374:O374"/>
    <mergeCell ref="C375:G375"/>
    <mergeCell ref="M344:M345"/>
    <mergeCell ref="N344:N345"/>
    <mergeCell ref="O344:O345"/>
    <mergeCell ref="A365:O365"/>
    <mergeCell ref="C351:O351"/>
    <mergeCell ref="C352:G352"/>
    <mergeCell ref="H352:O352"/>
    <mergeCell ref="A364:O364"/>
    <mergeCell ref="E357:E358"/>
    <mergeCell ref="F357:F358"/>
    <mergeCell ref="A342:O342"/>
    <mergeCell ref="A343:O343"/>
    <mergeCell ref="A344:A345"/>
    <mergeCell ref="B344:B345"/>
    <mergeCell ref="C344:C345"/>
    <mergeCell ref="D344:D345"/>
    <mergeCell ref="E344:E345"/>
    <mergeCell ref="F344:F345"/>
    <mergeCell ref="G344:K344"/>
    <mergeCell ref="L344:L345"/>
    <mergeCell ref="C339:G339"/>
    <mergeCell ref="H339:O339"/>
    <mergeCell ref="A340:O340"/>
    <mergeCell ref="A341:O341"/>
    <mergeCell ref="M331:M332"/>
    <mergeCell ref="N331:N332"/>
    <mergeCell ref="O331:O332"/>
    <mergeCell ref="C338:O338"/>
    <mergeCell ref="E331:E332"/>
    <mergeCell ref="F331:F332"/>
    <mergeCell ref="G331:K331"/>
    <mergeCell ref="L331:L332"/>
    <mergeCell ref="A331:A332"/>
    <mergeCell ref="B331:B332"/>
    <mergeCell ref="C331:C332"/>
    <mergeCell ref="D331:D332"/>
    <mergeCell ref="A327:O327"/>
    <mergeCell ref="A328:O328"/>
    <mergeCell ref="A329:O329"/>
    <mergeCell ref="A330:O330"/>
    <mergeCell ref="C324:O324"/>
    <mergeCell ref="C325:G325"/>
    <mergeCell ref="H325:O325"/>
    <mergeCell ref="F317:F318"/>
    <mergeCell ref="G317:K317"/>
    <mergeCell ref="L317:L318"/>
    <mergeCell ref="M317:M318"/>
    <mergeCell ref="A315:O315"/>
    <mergeCell ref="A316:O316"/>
    <mergeCell ref="A317:A318"/>
    <mergeCell ref="B317:B318"/>
    <mergeCell ref="C317:C318"/>
    <mergeCell ref="D317:D318"/>
    <mergeCell ref="E317:E318"/>
    <mergeCell ref="N317:N318"/>
    <mergeCell ref="O317:O318"/>
    <mergeCell ref="C312:G312"/>
    <mergeCell ref="H312:O312"/>
    <mergeCell ref="A313:O313"/>
    <mergeCell ref="A314:O314"/>
    <mergeCell ref="M304:M305"/>
    <mergeCell ref="N304:N305"/>
    <mergeCell ref="O304:O305"/>
    <mergeCell ref="C311:O311"/>
    <mergeCell ref="A302:O302"/>
    <mergeCell ref="A303:O303"/>
    <mergeCell ref="A304:A305"/>
    <mergeCell ref="B304:B305"/>
    <mergeCell ref="C304:C305"/>
    <mergeCell ref="D304:D305"/>
    <mergeCell ref="E304:E305"/>
    <mergeCell ref="F304:F305"/>
    <mergeCell ref="G304:K304"/>
    <mergeCell ref="L304:L305"/>
    <mergeCell ref="C299:G299"/>
    <mergeCell ref="H299:O299"/>
    <mergeCell ref="A300:O300"/>
    <mergeCell ref="A301:O301"/>
    <mergeCell ref="M286:M287"/>
    <mergeCell ref="N286:N287"/>
    <mergeCell ref="O286:O287"/>
    <mergeCell ref="C298:O298"/>
    <mergeCell ref="A284:O284"/>
    <mergeCell ref="A285:O285"/>
    <mergeCell ref="A286:A287"/>
    <mergeCell ref="B286:B287"/>
    <mergeCell ref="C286:C287"/>
    <mergeCell ref="D286:D287"/>
    <mergeCell ref="E286:E287"/>
    <mergeCell ref="F286:F287"/>
    <mergeCell ref="G286:K286"/>
    <mergeCell ref="L286:L287"/>
    <mergeCell ref="C281:G281"/>
    <mergeCell ref="H281:O281"/>
    <mergeCell ref="A282:O282"/>
    <mergeCell ref="A283:O283"/>
    <mergeCell ref="M270:M271"/>
    <mergeCell ref="N270:N271"/>
    <mergeCell ref="O270:O271"/>
    <mergeCell ref="C280:O280"/>
    <mergeCell ref="A268:O268"/>
    <mergeCell ref="A269:O269"/>
    <mergeCell ref="A270:A271"/>
    <mergeCell ref="B270:B271"/>
    <mergeCell ref="C270:C271"/>
    <mergeCell ref="D270:D271"/>
    <mergeCell ref="E270:E271"/>
    <mergeCell ref="F270:F271"/>
    <mergeCell ref="G270:K270"/>
    <mergeCell ref="L270:L271"/>
    <mergeCell ref="C265:G265"/>
    <mergeCell ref="H265:O265"/>
    <mergeCell ref="A266:O266"/>
    <mergeCell ref="A267:O267"/>
    <mergeCell ref="M258:M259"/>
    <mergeCell ref="N258:N259"/>
    <mergeCell ref="O258:O259"/>
    <mergeCell ref="C264:O264"/>
    <mergeCell ref="E258:E259"/>
    <mergeCell ref="F258:F259"/>
    <mergeCell ref="G258:K258"/>
    <mergeCell ref="L258:L259"/>
    <mergeCell ref="A258:A259"/>
    <mergeCell ref="B258:B259"/>
    <mergeCell ref="C258:C259"/>
    <mergeCell ref="D258:D259"/>
    <mergeCell ref="C216:G216"/>
    <mergeCell ref="H216:O216"/>
    <mergeCell ref="A193:O193"/>
    <mergeCell ref="A194:O194"/>
    <mergeCell ref="F195:F196"/>
    <mergeCell ref="G195:K195"/>
    <mergeCell ref="L195:L196"/>
    <mergeCell ref="C163:G163"/>
    <mergeCell ref="H163:O163"/>
    <mergeCell ref="H190:O190"/>
    <mergeCell ref="C215:O215"/>
    <mergeCell ref="A191:O191"/>
    <mergeCell ref="A192:O192"/>
    <mergeCell ref="M168:M169"/>
    <mergeCell ref="N168:N169"/>
    <mergeCell ref="O168:O169"/>
    <mergeCell ref="C189:O189"/>
    <mergeCell ref="O123:O124"/>
    <mergeCell ref="H22:O22"/>
    <mergeCell ref="H41:O41"/>
    <mergeCell ref="H62:O62"/>
    <mergeCell ref="H80:O80"/>
    <mergeCell ref="L46:L47"/>
    <mergeCell ref="A65:O65"/>
    <mergeCell ref="C61:O61"/>
    <mergeCell ref="C62:G62"/>
    <mergeCell ref="A67:A68"/>
    <mergeCell ref="G143:K143"/>
    <mergeCell ref="H99:O99"/>
    <mergeCell ref="H118:O118"/>
    <mergeCell ref="H138:O138"/>
    <mergeCell ref="A141:O141"/>
    <mergeCell ref="C138:G138"/>
    <mergeCell ref="A139:O139"/>
    <mergeCell ref="A140:O140"/>
    <mergeCell ref="M123:M124"/>
    <mergeCell ref="N123:N124"/>
    <mergeCell ref="A237:O237"/>
    <mergeCell ref="A238:O238"/>
    <mergeCell ref="D239:D240"/>
    <mergeCell ref="E239:E240"/>
    <mergeCell ref="F239:F240"/>
    <mergeCell ref="G239:K239"/>
    <mergeCell ref="A239:A240"/>
    <mergeCell ref="B239:B240"/>
    <mergeCell ref="C239:C240"/>
    <mergeCell ref="L239:L240"/>
    <mergeCell ref="H251:O251"/>
    <mergeCell ref="C251:G251"/>
    <mergeCell ref="C80:G80"/>
    <mergeCell ref="N67:N68"/>
    <mergeCell ref="O67:O68"/>
    <mergeCell ref="C67:C68"/>
    <mergeCell ref="C250:O250"/>
    <mergeCell ref="M239:M240"/>
    <mergeCell ref="N239:N240"/>
    <mergeCell ref="O239:O240"/>
    <mergeCell ref="A254:O254"/>
    <mergeCell ref="A255:O255"/>
    <mergeCell ref="A256:O256"/>
    <mergeCell ref="A257:O257"/>
    <mergeCell ref="C234:G234"/>
    <mergeCell ref="A235:O235"/>
    <mergeCell ref="A236:O236"/>
    <mergeCell ref="H234:O234"/>
    <mergeCell ref="M222:M223"/>
    <mergeCell ref="N222:N223"/>
    <mergeCell ref="O222:O223"/>
    <mergeCell ref="C233:O233"/>
    <mergeCell ref="A220:O220"/>
    <mergeCell ref="A221:O221"/>
    <mergeCell ref="A222:A223"/>
    <mergeCell ref="B222:B223"/>
    <mergeCell ref="C222:C223"/>
    <mergeCell ref="D222:D223"/>
    <mergeCell ref="E222:E223"/>
    <mergeCell ref="F222:F223"/>
    <mergeCell ref="G222:K222"/>
    <mergeCell ref="L222:L223"/>
    <mergeCell ref="A218:O218"/>
    <mergeCell ref="A219:O219"/>
    <mergeCell ref="M195:M196"/>
    <mergeCell ref="N195:N196"/>
    <mergeCell ref="O195:O196"/>
    <mergeCell ref="A195:A196"/>
    <mergeCell ref="B195:B196"/>
    <mergeCell ref="C195:C196"/>
    <mergeCell ref="D195:D196"/>
    <mergeCell ref="E195:E196"/>
    <mergeCell ref="C190:G190"/>
    <mergeCell ref="A166:O166"/>
    <mergeCell ref="A167:O167"/>
    <mergeCell ref="A168:A169"/>
    <mergeCell ref="B168:B169"/>
    <mergeCell ref="C168:C169"/>
    <mergeCell ref="D168:D169"/>
    <mergeCell ref="E168:E169"/>
    <mergeCell ref="F168:F169"/>
    <mergeCell ref="G168:K168"/>
    <mergeCell ref="L168:L169"/>
    <mergeCell ref="A165:O165"/>
    <mergeCell ref="M143:M144"/>
    <mergeCell ref="N143:N144"/>
    <mergeCell ref="O143:O144"/>
    <mergeCell ref="A143:A144"/>
    <mergeCell ref="B143:B144"/>
    <mergeCell ref="C143:C144"/>
    <mergeCell ref="L143:L144"/>
    <mergeCell ref="A164:O164"/>
    <mergeCell ref="C162:O162"/>
    <mergeCell ref="C137:O137"/>
    <mergeCell ref="E123:E124"/>
    <mergeCell ref="F123:F124"/>
    <mergeCell ref="G123:K123"/>
    <mergeCell ref="L123:L124"/>
    <mergeCell ref="A142:O142"/>
    <mergeCell ref="D143:D144"/>
    <mergeCell ref="E143:E144"/>
    <mergeCell ref="F143:F144"/>
    <mergeCell ref="A123:A124"/>
    <mergeCell ref="B123:B124"/>
    <mergeCell ref="C123:C124"/>
    <mergeCell ref="D123:D124"/>
    <mergeCell ref="A119:O119"/>
    <mergeCell ref="A120:O120"/>
    <mergeCell ref="A121:O121"/>
    <mergeCell ref="A122:O122"/>
    <mergeCell ref="C117:O117"/>
    <mergeCell ref="C118:G118"/>
    <mergeCell ref="C79:O79"/>
    <mergeCell ref="E67:E68"/>
    <mergeCell ref="F67:F68"/>
    <mergeCell ref="G67:K67"/>
    <mergeCell ref="L67:L68"/>
    <mergeCell ref="L104:L105"/>
    <mergeCell ref="M104:M105"/>
    <mergeCell ref="E104:E105"/>
    <mergeCell ref="D67:D68"/>
    <mergeCell ref="M67:M68"/>
    <mergeCell ref="A66:O66"/>
    <mergeCell ref="A63:O63"/>
    <mergeCell ref="B67:B68"/>
    <mergeCell ref="M46:M47"/>
    <mergeCell ref="N46:N47"/>
    <mergeCell ref="A64:O64"/>
    <mergeCell ref="A46:A47"/>
    <mergeCell ref="B46:B47"/>
    <mergeCell ref="C46:C47"/>
    <mergeCell ref="D46:D47"/>
    <mergeCell ref="E46:E47"/>
    <mergeCell ref="F46:F47"/>
    <mergeCell ref="G46:K46"/>
    <mergeCell ref="A43:O43"/>
    <mergeCell ref="A44:O44"/>
    <mergeCell ref="A45:O45"/>
    <mergeCell ref="F28:F29"/>
    <mergeCell ref="G28:K28"/>
    <mergeCell ref="L28:L29"/>
    <mergeCell ref="A28:A29"/>
    <mergeCell ref="B28:B29"/>
    <mergeCell ref="C28:C29"/>
    <mergeCell ref="O28:O29"/>
    <mergeCell ref="M5:M6"/>
    <mergeCell ref="N5:N6"/>
    <mergeCell ref="O5:O6"/>
    <mergeCell ref="A24:O24"/>
    <mergeCell ref="C22:G22"/>
    <mergeCell ref="G5:K5"/>
    <mergeCell ref="F5:F6"/>
    <mergeCell ref="C21:O21"/>
    <mergeCell ref="D5:D6"/>
    <mergeCell ref="E5:E6"/>
    <mergeCell ref="A25:O25"/>
    <mergeCell ref="A26:O26"/>
    <mergeCell ref="A27:O27"/>
    <mergeCell ref="M28:M29"/>
    <mergeCell ref="D28:D29"/>
    <mergeCell ref="N28:N29"/>
    <mergeCell ref="A1:O1"/>
    <mergeCell ref="A2:O2"/>
    <mergeCell ref="A3:O3"/>
    <mergeCell ref="A4:O4"/>
    <mergeCell ref="A42:O42"/>
    <mergeCell ref="E28:E29"/>
    <mergeCell ref="C40:O40"/>
    <mergeCell ref="C41:G41"/>
    <mergeCell ref="C5:C6"/>
    <mergeCell ref="B5:B6"/>
    <mergeCell ref="A5:A6"/>
    <mergeCell ref="L5:L6"/>
    <mergeCell ref="A103:O103"/>
    <mergeCell ref="A104:A105"/>
    <mergeCell ref="B104:B105"/>
    <mergeCell ref="C104:C105"/>
    <mergeCell ref="D104:D105"/>
    <mergeCell ref="A82:O82"/>
    <mergeCell ref="F104:F105"/>
    <mergeCell ref="G104:K104"/>
    <mergeCell ref="C98:O98"/>
    <mergeCell ref="C99:G99"/>
    <mergeCell ref="A100:O100"/>
    <mergeCell ref="N104:N105"/>
    <mergeCell ref="O104:O105"/>
    <mergeCell ref="A101:O101"/>
    <mergeCell ref="A102:O102"/>
    <mergeCell ref="O85:O86"/>
    <mergeCell ref="A85:A86"/>
    <mergeCell ref="B85:B86"/>
    <mergeCell ref="C85:C86"/>
    <mergeCell ref="D85:D86"/>
    <mergeCell ref="O46:O47"/>
    <mergeCell ref="A83:O83"/>
    <mergeCell ref="A84:O84"/>
    <mergeCell ref="E85:E86"/>
    <mergeCell ref="F85:F86"/>
    <mergeCell ref="G85:K85"/>
    <mergeCell ref="A81:O81"/>
    <mergeCell ref="L85:L86"/>
    <mergeCell ref="M85:M86"/>
    <mergeCell ref="N85:N86"/>
    <mergeCell ref="A357:A358"/>
    <mergeCell ref="B357:B358"/>
    <mergeCell ref="C357:C358"/>
    <mergeCell ref="D357:D358"/>
    <mergeCell ref="C363:G363"/>
    <mergeCell ref="H363:O363"/>
    <mergeCell ref="M357:M358"/>
    <mergeCell ref="N357:N358"/>
    <mergeCell ref="O357:O358"/>
    <mergeCell ref="C362:O362"/>
    <mergeCell ref="G357:K357"/>
    <mergeCell ref="L357:L358"/>
    <mergeCell ref="A353:O353"/>
    <mergeCell ref="A354:O354"/>
    <mergeCell ref="A355:O355"/>
    <mergeCell ref="A356:O356"/>
    <mergeCell ref="E368:E369"/>
    <mergeCell ref="F368:F369"/>
    <mergeCell ref="G368:K368"/>
    <mergeCell ref="A377:O377"/>
    <mergeCell ref="H375:O375"/>
    <mergeCell ref="L368:L369"/>
    <mergeCell ref="M368:M369"/>
    <mergeCell ref="N368:N369"/>
    <mergeCell ref="O368:O369"/>
    <mergeCell ref="A378:O378"/>
    <mergeCell ref="A379:O379"/>
    <mergeCell ref="A380:O380"/>
    <mergeCell ref="A381:A382"/>
    <mergeCell ref="B381:B382"/>
    <mergeCell ref="C381:C382"/>
    <mergeCell ref="D381:D382"/>
    <mergeCell ref="C392:G392"/>
    <mergeCell ref="H392:O392"/>
    <mergeCell ref="M381:M382"/>
    <mergeCell ref="N381:N382"/>
    <mergeCell ref="O381:O382"/>
    <mergeCell ref="C391:O391"/>
    <mergeCell ref="E381:E382"/>
    <mergeCell ref="F381:F382"/>
    <mergeCell ref="G381:K381"/>
    <mergeCell ref="L381:L382"/>
    <mergeCell ref="A439:O439"/>
    <mergeCell ref="A440:O440"/>
    <mergeCell ref="A441:O441"/>
    <mergeCell ref="A442:O442"/>
    <mergeCell ref="A443:A444"/>
    <mergeCell ref="B443:B444"/>
    <mergeCell ref="C443:C444"/>
    <mergeCell ref="D443:D444"/>
    <mergeCell ref="C453:G453"/>
    <mergeCell ref="H453:O453"/>
    <mergeCell ref="M443:M444"/>
    <mergeCell ref="N443:N444"/>
    <mergeCell ref="O443:O444"/>
    <mergeCell ref="C452:O452"/>
    <mergeCell ref="E443:E444"/>
    <mergeCell ref="F443:F444"/>
    <mergeCell ref="G443:K443"/>
    <mergeCell ref="L443:L444"/>
  </mergeCells>
  <printOptions/>
  <pageMargins left="0.35433070866141736" right="0" top="0.3937007874015748" bottom="0.3937007874015748" header="0.31496062992125984" footer="0.31496062992125984"/>
  <pageSetup fitToHeight="0" fitToWidth="0" horizontalDpi="300" verticalDpi="3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P529"/>
  <sheetViews>
    <sheetView workbookViewId="0" topLeftCell="A278">
      <selection activeCell="B283" sqref="B283"/>
    </sheetView>
  </sheetViews>
  <sheetFormatPr defaultColWidth="9.140625" defaultRowHeight="12.75"/>
  <cols>
    <col min="1" max="1" width="6.7109375" style="0" customWidth="1"/>
    <col min="2" max="2" width="31.140625" style="0" customWidth="1"/>
    <col min="3" max="3" width="12.42187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41" t="s">
        <v>175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41" t="s">
        <v>142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42" t="s">
        <v>363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25" t="s">
        <v>154</v>
      </c>
      <c r="B5" s="238" t="s">
        <v>143</v>
      </c>
      <c r="C5" s="225" t="s">
        <v>144</v>
      </c>
      <c r="D5" s="229" t="s">
        <v>145</v>
      </c>
      <c r="E5" s="225" t="s">
        <v>155</v>
      </c>
      <c r="F5" s="232" t="s">
        <v>146</v>
      </c>
      <c r="G5" s="234" t="s">
        <v>147</v>
      </c>
      <c r="H5" s="235"/>
      <c r="I5" s="235"/>
      <c r="J5" s="235"/>
      <c r="K5" s="236"/>
      <c r="L5" s="237" t="s">
        <v>148</v>
      </c>
      <c r="M5" s="225" t="s">
        <v>149</v>
      </c>
      <c r="N5" s="227" t="s">
        <v>150</v>
      </c>
      <c r="O5" s="229" t="s">
        <v>156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26"/>
      <c r="B6" s="239"/>
      <c r="C6" s="230"/>
      <c r="D6" s="230"/>
      <c r="E6" s="231"/>
      <c r="F6" s="233"/>
      <c r="G6" s="17">
        <v>1</v>
      </c>
      <c r="H6" s="17">
        <v>2</v>
      </c>
      <c r="I6" s="17">
        <v>3</v>
      </c>
      <c r="J6" s="17">
        <v>4</v>
      </c>
      <c r="K6" s="18">
        <v>5</v>
      </c>
      <c r="L6" s="226"/>
      <c r="M6" s="226"/>
      <c r="N6" s="228"/>
      <c r="O6" s="23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20"/>
      <c r="B7" s="74" t="s">
        <v>165</v>
      </c>
      <c r="C7" s="21"/>
      <c r="D7" s="21"/>
      <c r="E7" s="22"/>
      <c r="F7" s="23"/>
      <c r="G7" s="17"/>
      <c r="H7" s="17"/>
      <c r="I7" s="17"/>
      <c r="J7" s="17"/>
      <c r="K7" s="23"/>
      <c r="L7" s="24"/>
      <c r="M7" s="25"/>
      <c r="N7" s="19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26" t="s">
        <v>11</v>
      </c>
      <c r="B8" s="29" t="s">
        <v>166</v>
      </c>
      <c r="C8" s="23" t="s">
        <v>159</v>
      </c>
      <c r="D8" s="23" t="s">
        <v>138</v>
      </c>
      <c r="E8" s="28">
        <v>80000</v>
      </c>
      <c r="F8" s="23" t="s">
        <v>177</v>
      </c>
      <c r="G8" s="23" t="s">
        <v>141</v>
      </c>
      <c r="H8" s="29"/>
      <c r="I8" s="23"/>
      <c r="J8" s="23"/>
      <c r="K8" s="23"/>
      <c r="L8" s="28">
        <v>0</v>
      </c>
      <c r="M8" s="28">
        <f>E8-L8</f>
        <v>80000</v>
      </c>
      <c r="N8" s="30"/>
      <c r="O8" s="3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26"/>
      <c r="B9" s="75" t="s">
        <v>157</v>
      </c>
      <c r="C9" s="23"/>
      <c r="D9" s="23"/>
      <c r="E9" s="28"/>
      <c r="F9" s="23"/>
      <c r="G9" s="29"/>
      <c r="H9" s="29"/>
      <c r="I9" s="23"/>
      <c r="J9" s="23"/>
      <c r="K9" s="23"/>
      <c r="L9" s="28"/>
      <c r="M9" s="28"/>
      <c r="N9" s="30"/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26" t="s">
        <v>140</v>
      </c>
      <c r="B10" s="29" t="s">
        <v>158</v>
      </c>
      <c r="C10" s="23" t="s">
        <v>159</v>
      </c>
      <c r="D10" s="23" t="s">
        <v>138</v>
      </c>
      <c r="E10" s="28">
        <v>120000</v>
      </c>
      <c r="F10" s="23" t="s">
        <v>177</v>
      </c>
      <c r="G10" s="23"/>
      <c r="H10" s="29"/>
      <c r="I10" s="23"/>
      <c r="J10" s="23"/>
      <c r="K10" s="23" t="s">
        <v>141</v>
      </c>
      <c r="L10" s="28">
        <v>69011.5</v>
      </c>
      <c r="M10" s="28">
        <f aca="true" t="shared" si="0" ref="M10:M17">E10-L10</f>
        <v>50988.5</v>
      </c>
      <c r="N10" s="33"/>
      <c r="O10" s="3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26" t="s">
        <v>12</v>
      </c>
      <c r="B11" s="92" t="s">
        <v>158</v>
      </c>
      <c r="C11" s="23" t="s">
        <v>160</v>
      </c>
      <c r="D11" s="23" t="s">
        <v>138</v>
      </c>
      <c r="E11" s="28">
        <v>30000</v>
      </c>
      <c r="F11" s="23" t="s">
        <v>177</v>
      </c>
      <c r="G11" s="23"/>
      <c r="H11" s="29"/>
      <c r="I11" s="23"/>
      <c r="J11" s="29"/>
      <c r="K11" s="23" t="s">
        <v>141</v>
      </c>
      <c r="L11" s="28">
        <v>21600</v>
      </c>
      <c r="M11" s="28">
        <f t="shared" si="0"/>
        <v>8400</v>
      </c>
      <c r="N11" s="33"/>
      <c r="O11" s="3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26" t="s">
        <v>13</v>
      </c>
      <c r="B12" s="92" t="s">
        <v>158</v>
      </c>
      <c r="C12" s="35" t="s">
        <v>159</v>
      </c>
      <c r="D12" s="35" t="s">
        <v>138</v>
      </c>
      <c r="E12" s="36">
        <v>40000</v>
      </c>
      <c r="F12" s="23" t="s">
        <v>177</v>
      </c>
      <c r="G12" s="23"/>
      <c r="H12" s="27"/>
      <c r="I12" s="37"/>
      <c r="J12" s="27"/>
      <c r="K12" s="23" t="s">
        <v>141</v>
      </c>
      <c r="L12" s="36">
        <v>345</v>
      </c>
      <c r="M12" s="36">
        <f t="shared" si="0"/>
        <v>39655</v>
      </c>
      <c r="N12" s="38"/>
      <c r="O12" s="3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24">
      <c r="A13" s="26" t="s">
        <v>14</v>
      </c>
      <c r="B13" s="92" t="s">
        <v>158</v>
      </c>
      <c r="C13" s="23" t="s">
        <v>162</v>
      </c>
      <c r="D13" s="23" t="s">
        <v>138</v>
      </c>
      <c r="E13" s="28">
        <v>30000</v>
      </c>
      <c r="F13" s="23" t="s">
        <v>177</v>
      </c>
      <c r="G13" s="23"/>
      <c r="H13" s="29"/>
      <c r="I13" s="23"/>
      <c r="J13" s="29"/>
      <c r="K13" s="23" t="s">
        <v>141</v>
      </c>
      <c r="L13" s="28">
        <v>20620</v>
      </c>
      <c r="M13" s="28">
        <f t="shared" si="0"/>
        <v>9380</v>
      </c>
      <c r="N13" s="30"/>
      <c r="O13" s="3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26" t="s">
        <v>15</v>
      </c>
      <c r="B14" s="92" t="s">
        <v>158</v>
      </c>
      <c r="C14" s="35" t="s">
        <v>0</v>
      </c>
      <c r="D14" s="35" t="s">
        <v>138</v>
      </c>
      <c r="E14" s="36">
        <v>45000</v>
      </c>
      <c r="F14" s="23" t="s">
        <v>177</v>
      </c>
      <c r="G14" s="23"/>
      <c r="H14" s="23"/>
      <c r="I14" s="23"/>
      <c r="J14" s="23"/>
      <c r="K14" s="23" t="s">
        <v>141</v>
      </c>
      <c r="L14" s="28">
        <v>16482.4</v>
      </c>
      <c r="M14" s="36">
        <f t="shared" si="0"/>
        <v>28517.6</v>
      </c>
      <c r="N14" s="39"/>
      <c r="O14" s="3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26" t="s">
        <v>3</v>
      </c>
      <c r="B15" s="92" t="s">
        <v>158</v>
      </c>
      <c r="C15" s="23" t="s">
        <v>161</v>
      </c>
      <c r="D15" s="23" t="s">
        <v>138</v>
      </c>
      <c r="E15" s="28">
        <v>100000</v>
      </c>
      <c r="F15" s="23" t="s">
        <v>178</v>
      </c>
      <c r="G15" s="11"/>
      <c r="H15" s="29"/>
      <c r="I15" s="23"/>
      <c r="J15" s="29"/>
      <c r="K15" s="23" t="s">
        <v>141</v>
      </c>
      <c r="L15" s="28">
        <v>7383</v>
      </c>
      <c r="M15" s="28">
        <f t="shared" si="0"/>
        <v>92617</v>
      </c>
      <c r="N15" s="33"/>
      <c r="O15" s="3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26" t="s">
        <v>4</v>
      </c>
      <c r="B16" s="92" t="s">
        <v>158</v>
      </c>
      <c r="C16" s="35" t="s">
        <v>0</v>
      </c>
      <c r="D16" s="23" t="s">
        <v>138</v>
      </c>
      <c r="E16" s="36">
        <v>15000</v>
      </c>
      <c r="F16" s="23" t="s">
        <v>177</v>
      </c>
      <c r="G16" s="23" t="s">
        <v>141</v>
      </c>
      <c r="H16" s="27"/>
      <c r="I16" s="23"/>
      <c r="J16" s="27"/>
      <c r="K16" s="27"/>
      <c r="L16" s="28">
        <v>0</v>
      </c>
      <c r="M16" s="36">
        <f t="shared" si="0"/>
        <v>15000</v>
      </c>
      <c r="N16" s="38"/>
      <c r="O16" s="3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3.5">
      <c r="A17" s="44" t="s">
        <v>5</v>
      </c>
      <c r="B17" s="76" t="s">
        <v>163</v>
      </c>
      <c r="C17" s="43" t="s">
        <v>159</v>
      </c>
      <c r="D17" s="43" t="s">
        <v>138</v>
      </c>
      <c r="E17" s="46">
        <v>40000</v>
      </c>
      <c r="F17" s="23" t="s">
        <v>177</v>
      </c>
      <c r="G17" s="43"/>
      <c r="H17" s="43"/>
      <c r="I17" s="58"/>
      <c r="J17" s="43"/>
      <c r="K17" s="43" t="s">
        <v>141</v>
      </c>
      <c r="L17" s="46">
        <v>2625</v>
      </c>
      <c r="M17" s="46">
        <f t="shared" si="0"/>
        <v>37375</v>
      </c>
      <c r="N17" s="33"/>
      <c r="O17" s="11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40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40"/>
      <c r="B20" s="4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40"/>
      <c r="B21" s="41" t="s">
        <v>364</v>
      </c>
      <c r="C21" s="223" t="s">
        <v>167</v>
      </c>
      <c r="D21" s="223"/>
      <c r="E21" s="224"/>
      <c r="F21" s="223"/>
      <c r="G21" s="223"/>
      <c r="H21" s="223"/>
      <c r="I21" s="223"/>
      <c r="J21" s="223"/>
      <c r="K21" s="223"/>
      <c r="L21" s="223"/>
      <c r="M21" s="224"/>
      <c r="N21" s="224"/>
      <c r="O21" s="2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40"/>
      <c r="B22" s="40" t="s">
        <v>365</v>
      </c>
      <c r="C22" s="223" t="s">
        <v>119</v>
      </c>
      <c r="D22" s="223"/>
      <c r="E22" s="224"/>
      <c r="F22" s="223"/>
      <c r="G22" s="223"/>
      <c r="H22" s="223" t="s">
        <v>171</v>
      </c>
      <c r="I22" s="224"/>
      <c r="J22" s="224"/>
      <c r="K22" s="224"/>
      <c r="L22" s="224"/>
      <c r="M22" s="224"/>
      <c r="N22" s="224"/>
      <c r="O22" s="2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40"/>
      <c r="B23" s="40"/>
      <c r="C23" s="114"/>
      <c r="D23" s="114"/>
      <c r="E23" s="115"/>
      <c r="F23" s="114"/>
      <c r="G23" s="114"/>
      <c r="H23" s="114"/>
      <c r="I23" s="115"/>
      <c r="J23" s="115"/>
      <c r="K23" s="115"/>
      <c r="L23" s="115"/>
      <c r="M23" s="115"/>
      <c r="N23" s="115"/>
      <c r="O23" s="1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20" t="s">
        <v>153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41" t="s">
        <v>176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41" t="s">
        <v>142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42" t="s">
        <v>366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25" t="s">
        <v>154</v>
      </c>
      <c r="B28" s="229" t="s">
        <v>143</v>
      </c>
      <c r="C28" s="225" t="s">
        <v>144</v>
      </c>
      <c r="D28" s="229" t="s">
        <v>145</v>
      </c>
      <c r="E28" s="225" t="s">
        <v>155</v>
      </c>
      <c r="F28" s="232" t="s">
        <v>146</v>
      </c>
      <c r="G28" s="234" t="s">
        <v>147</v>
      </c>
      <c r="H28" s="235"/>
      <c r="I28" s="235"/>
      <c r="J28" s="235"/>
      <c r="K28" s="236"/>
      <c r="L28" s="237" t="s">
        <v>148</v>
      </c>
      <c r="M28" s="225" t="s">
        <v>149</v>
      </c>
      <c r="N28" s="227" t="s">
        <v>150</v>
      </c>
      <c r="O28" s="229" t="s">
        <v>156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26"/>
      <c r="B29" s="230"/>
      <c r="C29" s="230"/>
      <c r="D29" s="230"/>
      <c r="E29" s="226"/>
      <c r="F29" s="233"/>
      <c r="G29" s="17">
        <v>1</v>
      </c>
      <c r="H29" s="17">
        <v>2</v>
      </c>
      <c r="I29" s="17">
        <v>3</v>
      </c>
      <c r="J29" s="17">
        <v>4</v>
      </c>
      <c r="K29" s="18">
        <v>5</v>
      </c>
      <c r="L29" s="226"/>
      <c r="M29" s="226"/>
      <c r="N29" s="228"/>
      <c r="O29" s="23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87">
      <c r="A30" s="20"/>
      <c r="B30" s="78" t="s">
        <v>170</v>
      </c>
      <c r="C30" s="21"/>
      <c r="D30" s="21"/>
      <c r="E30" s="25"/>
      <c r="F30" s="77"/>
      <c r="G30" s="11"/>
      <c r="H30" s="17"/>
      <c r="I30" s="17"/>
      <c r="J30" s="17"/>
      <c r="K30" s="43"/>
      <c r="L30" s="24"/>
      <c r="M30" s="25"/>
      <c r="N30" s="19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3.5">
      <c r="A31" s="44" t="s">
        <v>6</v>
      </c>
      <c r="B31" s="45" t="s">
        <v>179</v>
      </c>
      <c r="C31" s="43" t="s">
        <v>159</v>
      </c>
      <c r="D31" s="43" t="s">
        <v>138</v>
      </c>
      <c r="E31" s="46">
        <v>3000</v>
      </c>
      <c r="F31" s="43" t="s">
        <v>180</v>
      </c>
      <c r="G31" s="43" t="s">
        <v>141</v>
      </c>
      <c r="H31" s="43"/>
      <c r="I31" s="43"/>
      <c r="J31" s="43"/>
      <c r="K31" s="43"/>
      <c r="L31" s="47">
        <v>0</v>
      </c>
      <c r="M31" s="47">
        <f aca="true" t="shared" si="1" ref="M31:M38">E31-L31</f>
        <v>3000</v>
      </c>
      <c r="N31" s="33"/>
      <c r="O31" s="3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0.5">
      <c r="A32" s="44" t="s">
        <v>7</v>
      </c>
      <c r="B32" s="51" t="s">
        <v>181</v>
      </c>
      <c r="C32" s="43" t="s">
        <v>159</v>
      </c>
      <c r="D32" s="43" t="s">
        <v>138</v>
      </c>
      <c r="E32" s="46">
        <v>350000</v>
      </c>
      <c r="F32" s="52" t="s">
        <v>182</v>
      </c>
      <c r="G32" s="29"/>
      <c r="H32" s="29"/>
      <c r="I32" s="23"/>
      <c r="J32" s="29"/>
      <c r="K32" s="43" t="s">
        <v>141</v>
      </c>
      <c r="L32" s="49">
        <v>346609.26</v>
      </c>
      <c r="M32" s="49">
        <f t="shared" si="1"/>
        <v>3390.7399999999907</v>
      </c>
      <c r="N32" s="50"/>
      <c r="O32" s="119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5.25">
      <c r="A33" s="44" t="s">
        <v>8</v>
      </c>
      <c r="B33" s="51" t="s">
        <v>183</v>
      </c>
      <c r="C33" s="43" t="s">
        <v>159</v>
      </c>
      <c r="D33" s="43" t="s">
        <v>138</v>
      </c>
      <c r="E33" s="49">
        <v>3000</v>
      </c>
      <c r="F33" s="43" t="s">
        <v>180</v>
      </c>
      <c r="H33" s="60"/>
      <c r="I33" s="150"/>
      <c r="J33" s="60"/>
      <c r="K33" s="43" t="s">
        <v>141</v>
      </c>
      <c r="L33" s="49">
        <v>1000</v>
      </c>
      <c r="M33" s="49">
        <f t="shared" si="1"/>
        <v>2000</v>
      </c>
      <c r="N33" s="33"/>
      <c r="O33" s="3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4">
      <c r="A34" s="44" t="s">
        <v>9</v>
      </c>
      <c r="B34" s="29" t="s">
        <v>184</v>
      </c>
      <c r="C34" s="23" t="s">
        <v>159</v>
      </c>
      <c r="D34" s="23" t="s">
        <v>138</v>
      </c>
      <c r="E34" s="28">
        <v>5000</v>
      </c>
      <c r="F34" s="43" t="s">
        <v>185</v>
      </c>
      <c r="G34" s="43" t="s">
        <v>141</v>
      </c>
      <c r="H34" s="29"/>
      <c r="I34" s="23"/>
      <c r="J34" s="29"/>
      <c r="K34" s="23"/>
      <c r="L34" s="28">
        <v>3670</v>
      </c>
      <c r="M34" s="28">
        <f t="shared" si="1"/>
        <v>1330</v>
      </c>
      <c r="N34" s="33"/>
      <c r="O34" s="3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4">
      <c r="A35" s="44" t="s">
        <v>16</v>
      </c>
      <c r="B35" s="29" t="s">
        <v>186</v>
      </c>
      <c r="C35" s="23" t="s">
        <v>159</v>
      </c>
      <c r="D35" s="23" t="s">
        <v>138</v>
      </c>
      <c r="E35" s="28">
        <v>15000</v>
      </c>
      <c r="F35" s="43" t="s">
        <v>187</v>
      </c>
      <c r="G35" s="43" t="s">
        <v>141</v>
      </c>
      <c r="H35" s="29"/>
      <c r="I35" s="23"/>
      <c r="J35" s="29"/>
      <c r="K35" s="23"/>
      <c r="L35" s="28">
        <v>13320</v>
      </c>
      <c r="M35" s="28">
        <f t="shared" si="1"/>
        <v>1680</v>
      </c>
      <c r="N35" s="33"/>
      <c r="O35" s="3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65.25">
      <c r="A36" s="44" t="s">
        <v>17</v>
      </c>
      <c r="B36" s="57" t="s">
        <v>188</v>
      </c>
      <c r="C36" s="43" t="s">
        <v>160</v>
      </c>
      <c r="D36" s="43" t="s">
        <v>138</v>
      </c>
      <c r="E36" s="46">
        <v>20000</v>
      </c>
      <c r="F36" s="43" t="s">
        <v>189</v>
      </c>
      <c r="G36" s="43" t="s">
        <v>141</v>
      </c>
      <c r="H36" s="43"/>
      <c r="I36" s="43"/>
      <c r="J36" s="43"/>
      <c r="K36" s="43"/>
      <c r="L36" s="47">
        <v>0</v>
      </c>
      <c r="M36" s="49">
        <f t="shared" si="1"/>
        <v>20000</v>
      </c>
      <c r="N36" s="33"/>
      <c r="O36" s="3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44" t="s">
        <v>18</v>
      </c>
      <c r="B37" s="57" t="s">
        <v>190</v>
      </c>
      <c r="C37" s="43" t="s">
        <v>159</v>
      </c>
      <c r="D37" s="43" t="s">
        <v>138</v>
      </c>
      <c r="E37" s="46">
        <f>50000+20000</f>
        <v>70000</v>
      </c>
      <c r="F37" s="52" t="s">
        <v>191</v>
      </c>
      <c r="H37" s="43"/>
      <c r="I37" s="43"/>
      <c r="J37" s="43"/>
      <c r="K37" s="43" t="s">
        <v>141</v>
      </c>
      <c r="L37" s="47">
        <v>59744</v>
      </c>
      <c r="M37" s="49">
        <f t="shared" si="1"/>
        <v>10256</v>
      </c>
      <c r="N37" s="33"/>
      <c r="O37" s="199" t="s">
        <v>367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44" t="s">
        <v>19</v>
      </c>
      <c r="B38" s="57" t="s">
        <v>192</v>
      </c>
      <c r="C38" s="43" t="s">
        <v>159</v>
      </c>
      <c r="D38" s="43" t="s">
        <v>138</v>
      </c>
      <c r="E38" s="46">
        <v>40000</v>
      </c>
      <c r="F38" s="52" t="s">
        <v>193</v>
      </c>
      <c r="G38" s="43" t="s">
        <v>141</v>
      </c>
      <c r="H38" s="43"/>
      <c r="I38" s="43"/>
      <c r="J38" s="43"/>
      <c r="K38" s="43"/>
      <c r="L38" s="47">
        <v>0</v>
      </c>
      <c r="M38" s="49">
        <f t="shared" si="1"/>
        <v>40000</v>
      </c>
      <c r="N38" s="33"/>
      <c r="O38" s="3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113"/>
      <c r="B39" s="120"/>
      <c r="C39" s="63"/>
      <c r="D39" s="63"/>
      <c r="E39" s="64"/>
      <c r="F39" s="85"/>
      <c r="G39" s="63"/>
      <c r="H39" s="63"/>
      <c r="I39" s="63"/>
      <c r="J39" s="63"/>
      <c r="K39" s="63"/>
      <c r="L39" s="109"/>
      <c r="M39" s="148"/>
      <c r="N39" s="55"/>
      <c r="O39" s="4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40"/>
      <c r="B40" s="41" t="s">
        <v>254</v>
      </c>
      <c r="C40" s="223" t="s">
        <v>167</v>
      </c>
      <c r="D40" s="223"/>
      <c r="E40" s="224"/>
      <c r="F40" s="223"/>
      <c r="G40" s="223"/>
      <c r="H40" s="223"/>
      <c r="I40" s="223"/>
      <c r="J40" s="223"/>
      <c r="K40" s="223"/>
      <c r="L40" s="223"/>
      <c r="M40" s="224"/>
      <c r="N40" s="224"/>
      <c r="O40" s="2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40"/>
      <c r="B41" s="40" t="s">
        <v>368</v>
      </c>
      <c r="C41" s="223" t="s">
        <v>119</v>
      </c>
      <c r="D41" s="223"/>
      <c r="E41" s="224"/>
      <c r="F41" s="223"/>
      <c r="G41" s="223"/>
      <c r="H41" s="223" t="s">
        <v>171</v>
      </c>
      <c r="I41" s="224"/>
      <c r="J41" s="224"/>
      <c r="K41" s="224"/>
      <c r="L41" s="224"/>
      <c r="M41" s="224"/>
      <c r="N41" s="224"/>
      <c r="O41" s="2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220" t="s">
        <v>153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241" t="s">
        <v>175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241" t="s">
        <v>142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42" t="s">
        <v>369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25" t="s">
        <v>154</v>
      </c>
      <c r="B46" s="229" t="s">
        <v>143</v>
      </c>
      <c r="C46" s="225" t="s">
        <v>144</v>
      </c>
      <c r="D46" s="229" t="s">
        <v>145</v>
      </c>
      <c r="E46" s="225" t="s">
        <v>155</v>
      </c>
      <c r="F46" s="232" t="s">
        <v>146</v>
      </c>
      <c r="G46" s="234" t="s">
        <v>147</v>
      </c>
      <c r="H46" s="235"/>
      <c r="I46" s="235"/>
      <c r="J46" s="235"/>
      <c r="K46" s="236"/>
      <c r="L46" s="237" t="s">
        <v>148</v>
      </c>
      <c r="M46" s="225" t="s">
        <v>149</v>
      </c>
      <c r="N46" s="227" t="s">
        <v>150</v>
      </c>
      <c r="O46" s="229" t="s">
        <v>156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26"/>
      <c r="B47" s="230"/>
      <c r="C47" s="230"/>
      <c r="D47" s="230"/>
      <c r="E47" s="226"/>
      <c r="F47" s="233"/>
      <c r="G47" s="17">
        <v>1</v>
      </c>
      <c r="H47" s="17">
        <v>2</v>
      </c>
      <c r="I47" s="17">
        <v>3</v>
      </c>
      <c r="J47" s="17">
        <v>4</v>
      </c>
      <c r="K47" s="18">
        <v>5</v>
      </c>
      <c r="L47" s="226"/>
      <c r="M47" s="226"/>
      <c r="N47" s="228"/>
      <c r="O47" s="23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44" t="s">
        <v>10</v>
      </c>
      <c r="B48" s="45" t="s">
        <v>194</v>
      </c>
      <c r="C48" s="43" t="s">
        <v>162</v>
      </c>
      <c r="D48" s="43" t="s">
        <v>138</v>
      </c>
      <c r="E48" s="47">
        <v>20000</v>
      </c>
      <c r="F48" s="80">
        <v>20210</v>
      </c>
      <c r="G48" s="43" t="s">
        <v>141</v>
      </c>
      <c r="H48" s="43"/>
      <c r="I48" s="37"/>
      <c r="J48" s="43"/>
      <c r="K48" s="43"/>
      <c r="L48" s="56">
        <v>0</v>
      </c>
      <c r="M48" s="47">
        <f>E48-L48</f>
        <v>20000</v>
      </c>
      <c r="N48" s="33"/>
      <c r="O48" s="3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3.25">
      <c r="A49" s="44" t="s">
        <v>20</v>
      </c>
      <c r="B49" s="45" t="s">
        <v>195</v>
      </c>
      <c r="C49" s="43" t="s">
        <v>162</v>
      </c>
      <c r="D49" s="43" t="s">
        <v>138</v>
      </c>
      <c r="E49" s="47">
        <v>20000</v>
      </c>
      <c r="F49" s="80">
        <v>20090</v>
      </c>
      <c r="G49" s="43"/>
      <c r="H49" s="43"/>
      <c r="I49" s="43"/>
      <c r="J49" s="37"/>
      <c r="K49" s="43" t="s">
        <v>141</v>
      </c>
      <c r="L49" s="61">
        <v>19859</v>
      </c>
      <c r="M49" s="47">
        <f>E49-L49</f>
        <v>141</v>
      </c>
      <c r="N49" s="33"/>
      <c r="O49" s="5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44"/>
      <c r="B50" s="155" t="s">
        <v>196</v>
      </c>
      <c r="C50" s="43"/>
      <c r="D50" s="43"/>
      <c r="E50" s="47"/>
      <c r="F50" s="43"/>
      <c r="G50" s="43"/>
      <c r="H50" s="43"/>
      <c r="I50" s="43"/>
      <c r="J50" s="43"/>
      <c r="K50" s="43"/>
      <c r="L50" s="47"/>
      <c r="M50" s="47"/>
      <c r="N50" s="33"/>
      <c r="O50" s="3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44" t="s">
        <v>21</v>
      </c>
      <c r="B51" s="59" t="s">
        <v>197</v>
      </c>
      <c r="C51" s="43" t="s">
        <v>162</v>
      </c>
      <c r="D51" s="43" t="s">
        <v>138</v>
      </c>
      <c r="E51" s="47">
        <v>185640</v>
      </c>
      <c r="F51" s="43" t="s">
        <v>198</v>
      </c>
      <c r="G51" s="43"/>
      <c r="H51" s="11"/>
      <c r="I51" s="37"/>
      <c r="J51" s="60"/>
      <c r="K51" s="43" t="s">
        <v>141</v>
      </c>
      <c r="L51" s="61">
        <v>145000</v>
      </c>
      <c r="M51" s="47">
        <f aca="true" t="shared" si="2" ref="M51:M58">E51-L51</f>
        <v>40640</v>
      </c>
      <c r="N51" s="33"/>
      <c r="O51" s="3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44" t="s">
        <v>22</v>
      </c>
      <c r="B52" s="59" t="s">
        <v>199</v>
      </c>
      <c r="C52" s="43" t="s">
        <v>162</v>
      </c>
      <c r="D52" s="43" t="s">
        <v>138</v>
      </c>
      <c r="E52" s="47">
        <v>510</v>
      </c>
      <c r="F52" s="43" t="s">
        <v>198</v>
      </c>
      <c r="G52" s="43" t="s">
        <v>141</v>
      </c>
      <c r="H52" s="60"/>
      <c r="I52" s="53"/>
      <c r="J52" s="60"/>
      <c r="L52" s="56">
        <v>0</v>
      </c>
      <c r="M52" s="47">
        <f t="shared" si="2"/>
        <v>510</v>
      </c>
      <c r="N52" s="33"/>
      <c r="O52" s="8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3.25">
      <c r="A53" s="44" t="s">
        <v>23</v>
      </c>
      <c r="B53" s="59" t="s">
        <v>200</v>
      </c>
      <c r="C53" s="43" t="s">
        <v>162</v>
      </c>
      <c r="D53" s="43" t="s">
        <v>138</v>
      </c>
      <c r="E53" s="47">
        <v>50600</v>
      </c>
      <c r="F53" s="43" t="s">
        <v>198</v>
      </c>
      <c r="H53" s="29"/>
      <c r="I53" s="34"/>
      <c r="J53" s="29"/>
      <c r="K53" s="43" t="s">
        <v>141</v>
      </c>
      <c r="L53" s="61">
        <v>50600</v>
      </c>
      <c r="M53" s="47">
        <f t="shared" si="2"/>
        <v>0</v>
      </c>
      <c r="N53" s="33"/>
      <c r="O53" s="3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44" t="s">
        <v>24</v>
      </c>
      <c r="B54" s="45" t="s">
        <v>201</v>
      </c>
      <c r="C54" s="43" t="s">
        <v>162</v>
      </c>
      <c r="D54" s="43" t="s">
        <v>138</v>
      </c>
      <c r="E54" s="47">
        <v>9000</v>
      </c>
      <c r="F54" s="43" t="s">
        <v>198</v>
      </c>
      <c r="G54" s="43" t="s">
        <v>141</v>
      </c>
      <c r="H54" s="37"/>
      <c r="I54" s="34"/>
      <c r="J54" s="43"/>
      <c r="L54" s="56">
        <v>0</v>
      </c>
      <c r="M54" s="47">
        <f t="shared" si="2"/>
        <v>9000</v>
      </c>
      <c r="N54" s="33"/>
      <c r="O54" s="5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44" t="s">
        <v>25</v>
      </c>
      <c r="B55" s="45" t="s">
        <v>202</v>
      </c>
      <c r="C55" s="43" t="s">
        <v>162</v>
      </c>
      <c r="D55" s="43" t="s">
        <v>138</v>
      </c>
      <c r="E55" s="47">
        <v>20000</v>
      </c>
      <c r="F55" s="43" t="s">
        <v>198</v>
      </c>
      <c r="G55" s="43" t="s">
        <v>141</v>
      </c>
      <c r="H55" s="43"/>
      <c r="I55" s="34"/>
      <c r="J55" s="43"/>
      <c r="K55" s="43"/>
      <c r="L55" s="56">
        <v>0</v>
      </c>
      <c r="M55" s="47">
        <f t="shared" si="2"/>
        <v>20000</v>
      </c>
      <c r="N55" s="33"/>
      <c r="O55" s="3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44" t="s">
        <v>26</v>
      </c>
      <c r="B56" s="45" t="s">
        <v>203</v>
      </c>
      <c r="C56" s="43" t="s">
        <v>162</v>
      </c>
      <c r="D56" s="43" t="s">
        <v>138</v>
      </c>
      <c r="E56" s="47">
        <v>5000</v>
      </c>
      <c r="F56" s="80">
        <v>20149</v>
      </c>
      <c r="H56" s="43"/>
      <c r="I56" s="34"/>
      <c r="J56" s="43"/>
      <c r="K56" s="43" t="s">
        <v>141</v>
      </c>
      <c r="L56" s="61">
        <v>5000</v>
      </c>
      <c r="M56" s="47">
        <f t="shared" si="2"/>
        <v>0</v>
      </c>
      <c r="N56" s="33"/>
      <c r="O56" s="3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3.25">
      <c r="A57" s="44" t="s">
        <v>27</v>
      </c>
      <c r="B57" s="45" t="s">
        <v>204</v>
      </c>
      <c r="C57" s="43" t="s">
        <v>162</v>
      </c>
      <c r="D57" s="43" t="s">
        <v>138</v>
      </c>
      <c r="E57" s="47">
        <v>15000</v>
      </c>
      <c r="F57" s="80">
        <v>20149</v>
      </c>
      <c r="G57" s="43" t="s">
        <v>141</v>
      </c>
      <c r="H57" s="43"/>
      <c r="I57" s="34"/>
      <c r="J57" s="43"/>
      <c r="K57" s="43"/>
      <c r="L57" s="56">
        <v>0</v>
      </c>
      <c r="M57" s="47">
        <f t="shared" si="2"/>
        <v>15000</v>
      </c>
      <c r="N57" s="33"/>
      <c r="O57" s="3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3.25">
      <c r="A58" s="44" t="s">
        <v>28</v>
      </c>
      <c r="B58" s="45" t="s">
        <v>205</v>
      </c>
      <c r="C58" s="43" t="s">
        <v>162</v>
      </c>
      <c r="D58" s="43" t="s">
        <v>138</v>
      </c>
      <c r="E58" s="47">
        <v>5000</v>
      </c>
      <c r="F58" s="80">
        <v>20302</v>
      </c>
      <c r="G58" s="43" t="s">
        <v>141</v>
      </c>
      <c r="H58" s="43"/>
      <c r="I58" s="34"/>
      <c r="J58" s="43"/>
      <c r="K58" s="43"/>
      <c r="L58" s="56">
        <v>0</v>
      </c>
      <c r="M58" s="47">
        <f t="shared" si="2"/>
        <v>5000</v>
      </c>
      <c r="N58" s="33"/>
      <c r="O58" s="3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113"/>
      <c r="B59" s="62"/>
      <c r="C59" s="63"/>
      <c r="D59" s="63"/>
      <c r="E59" s="109"/>
      <c r="F59" s="63"/>
      <c r="G59" s="63"/>
      <c r="H59" s="63"/>
      <c r="I59" s="86"/>
      <c r="J59" s="63"/>
      <c r="K59" s="63"/>
      <c r="L59" s="122"/>
      <c r="M59" s="109"/>
      <c r="N59" s="55"/>
      <c r="O59" s="4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13"/>
      <c r="B60" s="62"/>
      <c r="C60" s="63"/>
      <c r="D60" s="63"/>
      <c r="E60" s="109"/>
      <c r="F60" s="63"/>
      <c r="G60" s="63"/>
      <c r="H60" s="63"/>
      <c r="I60" s="86"/>
      <c r="J60" s="63"/>
      <c r="K60" s="63"/>
      <c r="L60" s="122"/>
      <c r="M60" s="109"/>
      <c r="N60" s="55"/>
      <c r="O60" s="4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40"/>
      <c r="B61" s="41" t="s">
        <v>370</v>
      </c>
      <c r="C61" s="223" t="s">
        <v>167</v>
      </c>
      <c r="D61" s="223"/>
      <c r="E61" s="224"/>
      <c r="F61" s="223"/>
      <c r="G61" s="223"/>
      <c r="H61" s="223"/>
      <c r="I61" s="223"/>
      <c r="J61" s="223"/>
      <c r="K61" s="223"/>
      <c r="L61" s="223"/>
      <c r="M61" s="224"/>
      <c r="N61" s="224"/>
      <c r="O61" s="2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40"/>
      <c r="B62" s="40" t="s">
        <v>365</v>
      </c>
      <c r="C62" s="223" t="s">
        <v>119</v>
      </c>
      <c r="D62" s="223"/>
      <c r="E62" s="224"/>
      <c r="F62" s="223"/>
      <c r="G62" s="223"/>
      <c r="H62" s="223" t="s">
        <v>171</v>
      </c>
      <c r="I62" s="224"/>
      <c r="J62" s="224"/>
      <c r="K62" s="224"/>
      <c r="L62" s="224"/>
      <c r="M62" s="224"/>
      <c r="N62" s="224"/>
      <c r="O62" s="2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3.25">
      <c r="A63" s="220" t="s">
        <v>153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241" t="s">
        <v>175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3.25">
      <c r="A65" s="241" t="s">
        <v>142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42" t="s">
        <v>366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44" t="s">
        <v>154</v>
      </c>
      <c r="B67" s="244" t="s">
        <v>143</v>
      </c>
      <c r="C67" s="243" t="s">
        <v>144</v>
      </c>
      <c r="D67" s="244" t="s">
        <v>145</v>
      </c>
      <c r="E67" s="244" t="s">
        <v>155</v>
      </c>
      <c r="F67" s="243" t="s">
        <v>146</v>
      </c>
      <c r="G67" s="244" t="s">
        <v>147</v>
      </c>
      <c r="H67" s="244"/>
      <c r="I67" s="244"/>
      <c r="J67" s="244"/>
      <c r="K67" s="244"/>
      <c r="L67" s="246" t="s">
        <v>148</v>
      </c>
      <c r="M67" s="243" t="s">
        <v>149</v>
      </c>
      <c r="N67" s="243" t="s">
        <v>150</v>
      </c>
      <c r="O67" s="229" t="s">
        <v>156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3.25">
      <c r="A68" s="244"/>
      <c r="B68" s="244"/>
      <c r="C68" s="244"/>
      <c r="D68" s="244"/>
      <c r="E68" s="244"/>
      <c r="F68" s="245"/>
      <c r="G68" s="17">
        <v>1</v>
      </c>
      <c r="H68" s="17">
        <v>2</v>
      </c>
      <c r="I68" s="17">
        <v>3</v>
      </c>
      <c r="J68" s="17">
        <v>4</v>
      </c>
      <c r="K68" s="17">
        <v>5</v>
      </c>
      <c r="L68" s="243"/>
      <c r="M68" s="243"/>
      <c r="N68" s="243"/>
      <c r="O68" s="23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44" t="s">
        <v>29</v>
      </c>
      <c r="B69" s="45" t="s">
        <v>206</v>
      </c>
      <c r="C69" s="43" t="s">
        <v>162</v>
      </c>
      <c r="D69" s="43" t="s">
        <v>138</v>
      </c>
      <c r="E69" s="47">
        <v>5000</v>
      </c>
      <c r="F69" s="43" t="s">
        <v>207</v>
      </c>
      <c r="G69" s="43" t="s">
        <v>141</v>
      </c>
      <c r="H69" s="43"/>
      <c r="I69" s="37"/>
      <c r="J69" s="43"/>
      <c r="K69" s="43"/>
      <c r="L69" s="65">
        <v>0</v>
      </c>
      <c r="M69" s="47">
        <f aca="true" t="shared" si="3" ref="M69:M77">E69-L69</f>
        <v>5000</v>
      </c>
      <c r="N69" s="33"/>
      <c r="O69" s="3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37.5">
      <c r="A70" s="44" t="s">
        <v>30</v>
      </c>
      <c r="B70" s="45" t="s">
        <v>208</v>
      </c>
      <c r="C70" s="43" t="s">
        <v>162</v>
      </c>
      <c r="D70" s="43" t="s">
        <v>138</v>
      </c>
      <c r="E70" s="47">
        <v>10000</v>
      </c>
      <c r="F70" s="43" t="s">
        <v>198</v>
      </c>
      <c r="G70" s="43" t="s">
        <v>141</v>
      </c>
      <c r="H70" s="43"/>
      <c r="I70" s="43"/>
      <c r="J70" s="43"/>
      <c r="K70" s="37"/>
      <c r="L70" s="56">
        <v>0</v>
      </c>
      <c r="M70" s="47">
        <f t="shared" si="3"/>
        <v>10000</v>
      </c>
      <c r="N70" s="33"/>
      <c r="O70" s="3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44" t="s">
        <v>31</v>
      </c>
      <c r="B71" s="59" t="s">
        <v>209</v>
      </c>
      <c r="C71" s="43" t="s">
        <v>0</v>
      </c>
      <c r="D71" s="43" t="s">
        <v>138</v>
      </c>
      <c r="E71" s="47">
        <v>10000</v>
      </c>
      <c r="F71" s="43" t="s">
        <v>177</v>
      </c>
      <c r="G71" s="43" t="s">
        <v>141</v>
      </c>
      <c r="H71" s="43"/>
      <c r="I71" s="34"/>
      <c r="J71" s="43"/>
      <c r="K71" s="43"/>
      <c r="L71" s="56">
        <v>0</v>
      </c>
      <c r="M71" s="47">
        <f t="shared" si="3"/>
        <v>10000</v>
      </c>
      <c r="N71" s="33"/>
      <c r="O71" s="3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15" ht="56.25">
      <c r="A72" s="44" t="s">
        <v>32</v>
      </c>
      <c r="B72" s="59" t="s">
        <v>210</v>
      </c>
      <c r="C72" s="43" t="s">
        <v>0</v>
      </c>
      <c r="D72" s="43" t="s">
        <v>138</v>
      </c>
      <c r="E72" s="47">
        <v>10000</v>
      </c>
      <c r="F72" s="43" t="s">
        <v>177</v>
      </c>
      <c r="G72" s="43" t="s">
        <v>141</v>
      </c>
      <c r="H72" s="43"/>
      <c r="I72" s="16"/>
      <c r="J72" s="43"/>
      <c r="K72" s="43"/>
      <c r="L72" s="56">
        <v>0</v>
      </c>
      <c r="M72" s="47">
        <f t="shared" si="3"/>
        <v>10000</v>
      </c>
      <c r="N72" s="43"/>
      <c r="O72" s="29"/>
    </row>
    <row r="73" spans="1:15" ht="37.5">
      <c r="A73" s="44" t="s">
        <v>33</v>
      </c>
      <c r="B73" s="59" t="s">
        <v>211</v>
      </c>
      <c r="C73" s="43" t="s">
        <v>0</v>
      </c>
      <c r="D73" s="43" t="s">
        <v>138</v>
      </c>
      <c r="E73" s="46">
        <v>10000</v>
      </c>
      <c r="F73" s="43" t="s">
        <v>177</v>
      </c>
      <c r="G73" s="43" t="s">
        <v>141</v>
      </c>
      <c r="H73" s="29"/>
      <c r="I73" s="23"/>
      <c r="J73" s="34"/>
      <c r="K73" s="66"/>
      <c r="L73" s="56">
        <v>0</v>
      </c>
      <c r="M73" s="47">
        <f t="shared" si="3"/>
        <v>10000</v>
      </c>
      <c r="N73" s="33"/>
      <c r="O73" s="31"/>
    </row>
    <row r="74" spans="1:15" ht="37.5">
      <c r="A74" s="44" t="s">
        <v>34</v>
      </c>
      <c r="B74" s="59" t="s">
        <v>212</v>
      </c>
      <c r="C74" s="43" t="s">
        <v>0</v>
      </c>
      <c r="D74" s="43" t="s">
        <v>138</v>
      </c>
      <c r="E74" s="67">
        <v>10000</v>
      </c>
      <c r="F74" s="43" t="s">
        <v>177</v>
      </c>
      <c r="G74" s="43" t="s">
        <v>141</v>
      </c>
      <c r="H74" s="54"/>
      <c r="I74" s="68"/>
      <c r="J74" s="69"/>
      <c r="K74" s="43"/>
      <c r="L74" s="56">
        <v>0</v>
      </c>
      <c r="M74" s="47">
        <f t="shared" si="3"/>
        <v>10000</v>
      </c>
      <c r="N74" s="70"/>
      <c r="O74" s="121"/>
    </row>
    <row r="75" spans="1:15" ht="37.5">
      <c r="A75" s="44" t="s">
        <v>35</v>
      </c>
      <c r="B75" s="59" t="s">
        <v>213</v>
      </c>
      <c r="C75" s="43" t="s">
        <v>159</v>
      </c>
      <c r="D75" s="43" t="s">
        <v>138</v>
      </c>
      <c r="E75" s="67">
        <v>10000</v>
      </c>
      <c r="F75" s="43" t="s">
        <v>214</v>
      </c>
      <c r="G75" s="43" t="s">
        <v>141</v>
      </c>
      <c r="H75" s="54"/>
      <c r="I75" s="68"/>
      <c r="J75" s="69"/>
      <c r="L75" s="56">
        <v>0</v>
      </c>
      <c r="M75" s="47">
        <f t="shared" si="3"/>
        <v>10000</v>
      </c>
      <c r="N75" s="70"/>
      <c r="O75" s="121"/>
    </row>
    <row r="76" spans="1:15" ht="56.25">
      <c r="A76" s="44" t="s">
        <v>36</v>
      </c>
      <c r="B76" s="59" t="s">
        <v>215</v>
      </c>
      <c r="C76" s="43" t="s">
        <v>0</v>
      </c>
      <c r="D76" s="43" t="s">
        <v>138</v>
      </c>
      <c r="E76" s="67">
        <v>150000</v>
      </c>
      <c r="F76" s="43" t="s">
        <v>177</v>
      </c>
      <c r="G76" s="11"/>
      <c r="H76" s="54"/>
      <c r="I76" s="68"/>
      <c r="J76" s="69"/>
      <c r="K76" s="43" t="s">
        <v>141</v>
      </c>
      <c r="L76" s="61">
        <v>77661</v>
      </c>
      <c r="M76" s="47">
        <f t="shared" si="3"/>
        <v>72339</v>
      </c>
      <c r="N76" s="70"/>
      <c r="O76" s="121"/>
    </row>
    <row r="77" spans="1:15" ht="37.5">
      <c r="A77" s="44" t="s">
        <v>37</v>
      </c>
      <c r="B77" s="59" t="s">
        <v>216</v>
      </c>
      <c r="C77" s="43" t="s">
        <v>0</v>
      </c>
      <c r="D77" s="43" t="s">
        <v>138</v>
      </c>
      <c r="E77" s="67">
        <v>10000</v>
      </c>
      <c r="F77" s="43" t="s">
        <v>177</v>
      </c>
      <c r="G77" s="43" t="s">
        <v>141</v>
      </c>
      <c r="H77" s="54"/>
      <c r="I77" s="68"/>
      <c r="J77" s="69"/>
      <c r="K77" s="43"/>
      <c r="L77" s="56">
        <v>0</v>
      </c>
      <c r="M77" s="47">
        <f t="shared" si="3"/>
        <v>10000</v>
      </c>
      <c r="N77" s="70"/>
      <c r="O77" s="121"/>
    </row>
    <row r="78" spans="1:15" ht="21">
      <c r="A78" s="113"/>
      <c r="B78" s="62"/>
      <c r="C78" s="63"/>
      <c r="D78" s="63"/>
      <c r="E78" s="64"/>
      <c r="F78" s="63"/>
      <c r="G78" s="3"/>
      <c r="H78" s="40"/>
      <c r="I78" s="71"/>
      <c r="J78" s="156"/>
      <c r="K78" s="63"/>
      <c r="L78" s="157"/>
      <c r="M78" s="109"/>
      <c r="N78" s="55"/>
      <c r="O78" s="158"/>
    </row>
    <row r="79" spans="1:15" ht="18.75">
      <c r="A79" s="40"/>
      <c r="B79" s="41" t="s">
        <v>370</v>
      </c>
      <c r="C79" s="223" t="s">
        <v>167</v>
      </c>
      <c r="D79" s="223"/>
      <c r="E79" s="224"/>
      <c r="F79" s="223"/>
      <c r="G79" s="223"/>
      <c r="H79" s="223"/>
      <c r="I79" s="223"/>
      <c r="J79" s="223"/>
      <c r="K79" s="223"/>
      <c r="L79" s="223"/>
      <c r="M79" s="224"/>
      <c r="N79" s="224"/>
      <c r="O79" s="224"/>
    </row>
    <row r="80" spans="1:15" ht="21">
      <c r="A80" s="73"/>
      <c r="B80" s="40" t="s">
        <v>371</v>
      </c>
      <c r="C80" s="223" t="s">
        <v>119</v>
      </c>
      <c r="D80" s="223"/>
      <c r="E80" s="224"/>
      <c r="F80" s="223"/>
      <c r="G80" s="223"/>
      <c r="H80" s="223" t="s">
        <v>171</v>
      </c>
      <c r="I80" s="224"/>
      <c r="J80" s="224"/>
      <c r="K80" s="224"/>
      <c r="L80" s="224"/>
      <c r="M80" s="224"/>
      <c r="N80" s="224"/>
      <c r="O80" s="224"/>
    </row>
    <row r="81" spans="1:15" ht="18.75">
      <c r="A81" s="220" t="s">
        <v>153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</row>
    <row r="82" spans="1:15" ht="18.75">
      <c r="A82" s="241" t="s">
        <v>175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</row>
    <row r="83" spans="1:15" ht="18.75">
      <c r="A83" s="241" t="s">
        <v>142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</row>
    <row r="84" spans="1:15" ht="18.75">
      <c r="A84" s="242" t="s">
        <v>366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</row>
    <row r="85" spans="1:15" ht="18.75">
      <c r="A85" s="244" t="s">
        <v>154</v>
      </c>
      <c r="B85" s="244" t="s">
        <v>143</v>
      </c>
      <c r="C85" s="243" t="s">
        <v>144</v>
      </c>
      <c r="D85" s="244" t="s">
        <v>145</v>
      </c>
      <c r="E85" s="244" t="s">
        <v>155</v>
      </c>
      <c r="F85" s="243" t="s">
        <v>146</v>
      </c>
      <c r="G85" s="244" t="s">
        <v>147</v>
      </c>
      <c r="H85" s="244"/>
      <c r="I85" s="244"/>
      <c r="J85" s="244"/>
      <c r="K85" s="244"/>
      <c r="L85" s="246" t="s">
        <v>148</v>
      </c>
      <c r="M85" s="243" t="s">
        <v>149</v>
      </c>
      <c r="N85" s="243" t="s">
        <v>150</v>
      </c>
      <c r="O85" s="229" t="s">
        <v>156</v>
      </c>
    </row>
    <row r="86" spans="1:15" ht="18.75">
      <c r="A86" s="244"/>
      <c r="B86" s="244"/>
      <c r="C86" s="244"/>
      <c r="D86" s="244"/>
      <c r="E86" s="244"/>
      <c r="F86" s="245"/>
      <c r="G86" s="17">
        <v>1</v>
      </c>
      <c r="H86" s="17">
        <v>2</v>
      </c>
      <c r="I86" s="17">
        <v>3</v>
      </c>
      <c r="J86" s="17">
        <v>4</v>
      </c>
      <c r="K86" s="17">
        <v>5</v>
      </c>
      <c r="L86" s="243"/>
      <c r="M86" s="243"/>
      <c r="N86" s="243"/>
      <c r="O86" s="230"/>
    </row>
    <row r="87" spans="1:15" ht="37.5">
      <c r="A87" s="44" t="s">
        <v>38</v>
      </c>
      <c r="B87" s="45" t="s">
        <v>217</v>
      </c>
      <c r="C87" s="43" t="s">
        <v>0</v>
      </c>
      <c r="D87" s="43" t="s">
        <v>138</v>
      </c>
      <c r="E87" s="47">
        <v>25000</v>
      </c>
      <c r="F87" s="43" t="s">
        <v>180</v>
      </c>
      <c r="G87" s="43" t="s">
        <v>141</v>
      </c>
      <c r="H87" s="37"/>
      <c r="I87" s="34"/>
      <c r="J87" s="43"/>
      <c r="K87" s="43"/>
      <c r="L87" s="65">
        <v>0</v>
      </c>
      <c r="M87" s="47">
        <f aca="true" t="shared" si="4" ref="M87:M95">E87-L87</f>
        <v>25000</v>
      </c>
      <c r="N87" s="33"/>
      <c r="O87" s="58"/>
    </row>
    <row r="88" spans="1:15" ht="37.5">
      <c r="A88" s="44" t="s">
        <v>39</v>
      </c>
      <c r="B88" s="59" t="s">
        <v>218</v>
      </c>
      <c r="C88" s="43" t="s">
        <v>159</v>
      </c>
      <c r="D88" s="43" t="s">
        <v>138</v>
      </c>
      <c r="E88" s="47">
        <v>15000</v>
      </c>
      <c r="F88" s="43" t="s">
        <v>219</v>
      </c>
      <c r="G88" s="43" t="s">
        <v>141</v>
      </c>
      <c r="H88" s="43"/>
      <c r="I88" s="34"/>
      <c r="J88" s="43"/>
      <c r="L88" s="65">
        <v>0</v>
      </c>
      <c r="M88" s="47">
        <f t="shared" si="4"/>
        <v>15000</v>
      </c>
      <c r="N88" s="33"/>
      <c r="O88" s="82"/>
    </row>
    <row r="89" spans="1:15" ht="37.5">
      <c r="A89" s="44" t="s">
        <v>40</v>
      </c>
      <c r="B89" s="45" t="s">
        <v>220</v>
      </c>
      <c r="C89" s="43" t="s">
        <v>159</v>
      </c>
      <c r="D89" s="43" t="s">
        <v>138</v>
      </c>
      <c r="E89" s="47">
        <v>15000</v>
      </c>
      <c r="F89" s="43" t="s">
        <v>221</v>
      </c>
      <c r="G89" s="43" t="s">
        <v>141</v>
      </c>
      <c r="H89" s="43"/>
      <c r="I89" s="37"/>
      <c r="J89" s="43"/>
      <c r="K89" s="43"/>
      <c r="L89" s="65">
        <v>5110</v>
      </c>
      <c r="M89" s="47">
        <f t="shared" si="4"/>
        <v>9890</v>
      </c>
      <c r="N89" s="33"/>
      <c r="O89" s="82"/>
    </row>
    <row r="90" spans="1:15" ht="21">
      <c r="A90" s="44" t="s">
        <v>41</v>
      </c>
      <c r="B90" s="45" t="s">
        <v>222</v>
      </c>
      <c r="C90" s="43" t="s">
        <v>159</v>
      </c>
      <c r="D90" s="43" t="s">
        <v>138</v>
      </c>
      <c r="E90" s="47">
        <v>5000</v>
      </c>
      <c r="F90" s="43" t="s">
        <v>185</v>
      </c>
      <c r="G90" s="43" t="s">
        <v>141</v>
      </c>
      <c r="H90" s="43"/>
      <c r="I90" s="43"/>
      <c r="J90" s="43"/>
      <c r="L90" s="65">
        <v>0</v>
      </c>
      <c r="M90" s="47">
        <f t="shared" si="4"/>
        <v>5000</v>
      </c>
      <c r="N90" s="33"/>
      <c r="O90" s="31"/>
    </row>
    <row r="91" spans="1:15" ht="37.5">
      <c r="A91" s="44" t="s">
        <v>42</v>
      </c>
      <c r="B91" s="45" t="s">
        <v>223</v>
      </c>
      <c r="C91" s="43" t="s">
        <v>159</v>
      </c>
      <c r="D91" s="43" t="s">
        <v>138</v>
      </c>
      <c r="E91" s="47">
        <v>40000</v>
      </c>
      <c r="F91" s="80" t="s">
        <v>224</v>
      </c>
      <c r="G91" s="43" t="s">
        <v>141</v>
      </c>
      <c r="H91" s="43"/>
      <c r="I91" s="34"/>
      <c r="J91" s="43"/>
      <c r="K91" s="43"/>
      <c r="L91" s="65">
        <v>0</v>
      </c>
      <c r="M91" s="47">
        <f t="shared" si="4"/>
        <v>40000</v>
      </c>
      <c r="N91" s="33"/>
      <c r="O91" s="82"/>
    </row>
    <row r="92" spans="1:15" ht="18.75">
      <c r="A92" s="44" t="s">
        <v>72</v>
      </c>
      <c r="B92" s="45" t="s">
        <v>225</v>
      </c>
      <c r="C92" s="43" t="s">
        <v>159</v>
      </c>
      <c r="D92" s="43" t="s">
        <v>138</v>
      </c>
      <c r="E92" s="47">
        <v>15000</v>
      </c>
      <c r="F92" s="43" t="s">
        <v>226</v>
      </c>
      <c r="G92" s="43" t="s">
        <v>141</v>
      </c>
      <c r="H92" s="43"/>
      <c r="I92" s="16"/>
      <c r="J92" s="43"/>
      <c r="K92" s="11"/>
      <c r="L92" s="65">
        <v>0</v>
      </c>
      <c r="M92" s="47">
        <f t="shared" si="4"/>
        <v>15000</v>
      </c>
      <c r="N92" s="43"/>
      <c r="O92" s="29"/>
    </row>
    <row r="93" spans="1:15" ht="37.5">
      <c r="A93" s="44" t="s">
        <v>73</v>
      </c>
      <c r="B93" s="45" t="s">
        <v>227</v>
      </c>
      <c r="C93" s="43" t="s">
        <v>159</v>
      </c>
      <c r="D93" s="43" t="s">
        <v>138</v>
      </c>
      <c r="E93" s="47">
        <f>10000+165000</f>
        <v>175000</v>
      </c>
      <c r="F93" s="80" t="s">
        <v>228</v>
      </c>
      <c r="G93" s="43" t="s">
        <v>141</v>
      </c>
      <c r="H93" s="29"/>
      <c r="I93" s="23"/>
      <c r="J93" s="34"/>
      <c r="K93" s="66"/>
      <c r="L93" s="65">
        <v>28000</v>
      </c>
      <c r="M93" s="47">
        <f t="shared" si="4"/>
        <v>147000</v>
      </c>
      <c r="N93" s="33"/>
      <c r="O93" s="200" t="s">
        <v>372</v>
      </c>
    </row>
    <row r="94" spans="1:15" ht="75">
      <c r="A94" s="44" t="s">
        <v>74</v>
      </c>
      <c r="B94" s="45" t="s">
        <v>229</v>
      </c>
      <c r="C94" s="43" t="s">
        <v>159</v>
      </c>
      <c r="D94" s="43" t="s">
        <v>138</v>
      </c>
      <c r="E94" s="47">
        <v>200000</v>
      </c>
      <c r="F94" s="80" t="s">
        <v>230</v>
      </c>
      <c r="G94" s="43" t="s">
        <v>141</v>
      </c>
      <c r="H94" s="29"/>
      <c r="I94" s="23"/>
      <c r="J94" s="34"/>
      <c r="L94" s="65">
        <v>0</v>
      </c>
      <c r="M94" s="47">
        <f t="shared" si="4"/>
        <v>200000</v>
      </c>
      <c r="N94" s="33"/>
      <c r="O94" s="31"/>
    </row>
    <row r="95" spans="1:15" ht="56.25">
      <c r="A95" s="44" t="s">
        <v>43</v>
      </c>
      <c r="B95" s="45" t="s">
        <v>231</v>
      </c>
      <c r="C95" s="43" t="s">
        <v>159</v>
      </c>
      <c r="D95" s="43" t="s">
        <v>138</v>
      </c>
      <c r="E95" s="47">
        <v>30000</v>
      </c>
      <c r="F95" s="80" t="s">
        <v>232</v>
      </c>
      <c r="G95" s="43" t="s">
        <v>141</v>
      </c>
      <c r="H95" s="34"/>
      <c r="I95" s="34"/>
      <c r="J95" s="43"/>
      <c r="K95" s="43"/>
      <c r="L95" s="65">
        <v>0</v>
      </c>
      <c r="M95" s="47">
        <f t="shared" si="4"/>
        <v>30000</v>
      </c>
      <c r="N95" s="33"/>
      <c r="O95" s="58"/>
    </row>
    <row r="96" spans="1:15" ht="21">
      <c r="A96" s="40"/>
      <c r="B96" s="84"/>
      <c r="C96" s="85"/>
      <c r="D96" s="63"/>
      <c r="E96" s="64"/>
      <c r="F96" s="63"/>
      <c r="G96" s="40"/>
      <c r="H96" s="40"/>
      <c r="I96" s="71"/>
      <c r="J96" s="86"/>
      <c r="K96" s="40"/>
      <c r="L96" s="87"/>
      <c r="M96" s="72"/>
      <c r="N96" s="55"/>
      <c r="O96" s="42"/>
    </row>
    <row r="97" spans="1:15" ht="21">
      <c r="A97" s="40"/>
      <c r="B97" s="62"/>
      <c r="C97" s="71"/>
      <c r="D97" s="71"/>
      <c r="E97" s="72"/>
      <c r="F97" s="55"/>
      <c r="G97" s="40"/>
      <c r="H97" s="40"/>
      <c r="I97" s="71"/>
      <c r="J97" s="40"/>
      <c r="K97" s="40"/>
      <c r="L97" s="40"/>
      <c r="M97" s="72"/>
      <c r="N97" s="55"/>
      <c r="O97" s="42"/>
    </row>
    <row r="98" spans="1:15" ht="18.75">
      <c r="A98" s="40"/>
      <c r="B98" s="41" t="s">
        <v>151</v>
      </c>
      <c r="C98" s="223" t="s">
        <v>167</v>
      </c>
      <c r="D98" s="223"/>
      <c r="E98" s="224"/>
      <c r="F98" s="223"/>
      <c r="G98" s="223"/>
      <c r="H98" s="223"/>
      <c r="I98" s="223"/>
      <c r="J98" s="223"/>
      <c r="K98" s="223"/>
      <c r="L98" s="223"/>
      <c r="M98" s="224"/>
      <c r="N98" s="224"/>
      <c r="O98" s="224"/>
    </row>
    <row r="99" spans="1:15" ht="21">
      <c r="A99" s="73"/>
      <c r="B99" s="40" t="s">
        <v>365</v>
      </c>
      <c r="C99" s="223" t="s">
        <v>119</v>
      </c>
      <c r="D99" s="223"/>
      <c r="E99" s="224"/>
      <c r="F99" s="223"/>
      <c r="G99" s="223"/>
      <c r="H99" s="223" t="s">
        <v>171</v>
      </c>
      <c r="I99" s="224"/>
      <c r="J99" s="224"/>
      <c r="K99" s="224"/>
      <c r="L99" s="224"/>
      <c r="M99" s="224"/>
      <c r="N99" s="224"/>
      <c r="O99" s="224"/>
    </row>
    <row r="100" spans="1:15" ht="18.75">
      <c r="A100" s="220" t="s">
        <v>153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</row>
    <row r="101" spans="1:15" ht="18.75">
      <c r="A101" s="241" t="s">
        <v>175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</row>
    <row r="102" spans="1:15" ht="18.75">
      <c r="A102" s="241" t="s">
        <v>142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</row>
    <row r="103" spans="1:15" ht="18.75">
      <c r="A103" s="242" t="s">
        <v>366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</row>
    <row r="104" spans="1:15" ht="18.75">
      <c r="A104" s="244" t="s">
        <v>154</v>
      </c>
      <c r="B104" s="244" t="s">
        <v>143</v>
      </c>
      <c r="C104" s="243" t="s">
        <v>144</v>
      </c>
      <c r="D104" s="244" t="s">
        <v>145</v>
      </c>
      <c r="E104" s="244" t="s">
        <v>155</v>
      </c>
      <c r="F104" s="243" t="s">
        <v>146</v>
      </c>
      <c r="G104" s="244" t="s">
        <v>147</v>
      </c>
      <c r="H104" s="244"/>
      <c r="I104" s="244"/>
      <c r="J104" s="244"/>
      <c r="K104" s="244"/>
      <c r="L104" s="246" t="s">
        <v>148</v>
      </c>
      <c r="M104" s="243" t="s">
        <v>149</v>
      </c>
      <c r="N104" s="243" t="s">
        <v>150</v>
      </c>
      <c r="O104" s="229" t="s">
        <v>156</v>
      </c>
    </row>
    <row r="105" spans="1:15" ht="18.75">
      <c r="A105" s="244"/>
      <c r="B105" s="244"/>
      <c r="C105" s="244"/>
      <c r="D105" s="244"/>
      <c r="E105" s="244"/>
      <c r="F105" s="245"/>
      <c r="G105" s="17">
        <v>1</v>
      </c>
      <c r="H105" s="17">
        <v>2</v>
      </c>
      <c r="I105" s="17">
        <v>3</v>
      </c>
      <c r="J105" s="17">
        <v>4</v>
      </c>
      <c r="K105" s="17">
        <v>5</v>
      </c>
      <c r="L105" s="243"/>
      <c r="M105" s="243"/>
      <c r="N105" s="243"/>
      <c r="O105" s="230"/>
    </row>
    <row r="106" spans="1:15" ht="75">
      <c r="A106" s="44" t="s">
        <v>44</v>
      </c>
      <c r="B106" s="45" t="s">
        <v>233</v>
      </c>
      <c r="C106" s="52" t="s">
        <v>159</v>
      </c>
      <c r="D106" s="43" t="s">
        <v>138</v>
      </c>
      <c r="E106" s="47">
        <v>10000</v>
      </c>
      <c r="F106" s="80" t="s">
        <v>234</v>
      </c>
      <c r="G106" s="43" t="s">
        <v>141</v>
      </c>
      <c r="H106" s="29"/>
      <c r="I106" s="23"/>
      <c r="J106" s="34"/>
      <c r="K106" s="66"/>
      <c r="L106" s="65">
        <v>0</v>
      </c>
      <c r="M106" s="49">
        <f aca="true" t="shared" si="5" ref="M106:M115">E106-L106</f>
        <v>10000</v>
      </c>
      <c r="N106" s="33"/>
      <c r="O106" s="31"/>
    </row>
    <row r="107" spans="1:15" ht="21">
      <c r="A107" s="44" t="s">
        <v>45</v>
      </c>
      <c r="B107" s="45" t="s">
        <v>235</v>
      </c>
      <c r="C107" s="52" t="s">
        <v>162</v>
      </c>
      <c r="D107" s="43" t="s">
        <v>138</v>
      </c>
      <c r="E107" s="47">
        <v>150000</v>
      </c>
      <c r="F107" s="43" t="s">
        <v>198</v>
      </c>
      <c r="H107" s="29"/>
      <c r="I107" s="23"/>
      <c r="J107" s="34"/>
      <c r="K107" s="43" t="s">
        <v>141</v>
      </c>
      <c r="L107" s="83">
        <v>141356</v>
      </c>
      <c r="M107" s="49">
        <f t="shared" si="5"/>
        <v>8644</v>
      </c>
      <c r="N107" s="33"/>
      <c r="O107" s="31"/>
    </row>
    <row r="108" spans="1:15" ht="37.5">
      <c r="A108" s="44" t="s">
        <v>46</v>
      </c>
      <c r="B108" s="89" t="s">
        <v>236</v>
      </c>
      <c r="C108" s="52" t="s">
        <v>162</v>
      </c>
      <c r="D108" s="43" t="s">
        <v>138</v>
      </c>
      <c r="E108" s="47">
        <v>20000</v>
      </c>
      <c r="F108" s="80" t="s">
        <v>237</v>
      </c>
      <c r="G108" s="43" t="s">
        <v>141</v>
      </c>
      <c r="H108" s="29"/>
      <c r="I108" s="37"/>
      <c r="J108" s="34"/>
      <c r="L108" s="49">
        <v>0</v>
      </c>
      <c r="M108" s="49">
        <f t="shared" si="5"/>
        <v>20000</v>
      </c>
      <c r="N108" s="33"/>
      <c r="O108" s="31"/>
    </row>
    <row r="109" spans="1:15" ht="37.5">
      <c r="A109" s="44" t="s">
        <v>47</v>
      </c>
      <c r="B109" s="90" t="s">
        <v>238</v>
      </c>
      <c r="C109" s="52" t="s">
        <v>162</v>
      </c>
      <c r="D109" s="43" t="s">
        <v>138</v>
      </c>
      <c r="E109" s="47">
        <v>300000</v>
      </c>
      <c r="F109" s="43" t="s">
        <v>239</v>
      </c>
      <c r="H109" s="29"/>
      <c r="I109" s="23"/>
      <c r="J109" s="34"/>
      <c r="K109" s="43" t="s">
        <v>141</v>
      </c>
      <c r="L109" s="49">
        <v>208273.66</v>
      </c>
      <c r="M109" s="49">
        <f t="shared" si="5"/>
        <v>91726.34</v>
      </c>
      <c r="N109" s="33"/>
      <c r="O109" s="31"/>
    </row>
    <row r="110" spans="1:15" ht="37.5">
      <c r="A110" s="44" t="s">
        <v>48</v>
      </c>
      <c r="B110" s="90" t="s">
        <v>240</v>
      </c>
      <c r="C110" s="52" t="s">
        <v>162</v>
      </c>
      <c r="D110" s="43" t="s">
        <v>138</v>
      </c>
      <c r="E110" s="47">
        <v>15000</v>
      </c>
      <c r="F110" s="80" t="s">
        <v>241</v>
      </c>
      <c r="G110" s="43" t="s">
        <v>141</v>
      </c>
      <c r="H110" s="29"/>
      <c r="I110" s="23"/>
      <c r="J110" s="34"/>
      <c r="K110" s="29"/>
      <c r="L110" s="49">
        <v>0</v>
      </c>
      <c r="M110" s="49">
        <f t="shared" si="5"/>
        <v>15000</v>
      </c>
      <c r="N110" s="33"/>
      <c r="O110" s="31"/>
    </row>
    <row r="111" spans="1:15" ht="37.5">
      <c r="A111" s="44" t="s">
        <v>49</v>
      </c>
      <c r="B111" s="45" t="s">
        <v>242</v>
      </c>
      <c r="C111" s="52" t="s">
        <v>162</v>
      </c>
      <c r="D111" s="43" t="s">
        <v>138</v>
      </c>
      <c r="E111" s="47">
        <v>200000</v>
      </c>
      <c r="F111" s="80" t="s">
        <v>243</v>
      </c>
      <c r="G111" s="43" t="s">
        <v>141</v>
      </c>
      <c r="H111" s="29"/>
      <c r="I111" s="23"/>
      <c r="J111" s="34"/>
      <c r="K111" s="43"/>
      <c r="L111" s="49">
        <v>0</v>
      </c>
      <c r="M111" s="49">
        <f t="shared" si="5"/>
        <v>200000</v>
      </c>
      <c r="N111" s="33"/>
      <c r="O111" s="31"/>
    </row>
    <row r="112" spans="1:15" ht="21">
      <c r="A112" s="44" t="s">
        <v>50</v>
      </c>
      <c r="B112" s="45" t="s">
        <v>244</v>
      </c>
      <c r="C112" s="52" t="s">
        <v>162</v>
      </c>
      <c r="D112" s="43" t="s">
        <v>138</v>
      </c>
      <c r="E112" s="47">
        <v>5000</v>
      </c>
      <c r="F112" s="80" t="s">
        <v>224</v>
      </c>
      <c r="G112" s="43" t="s">
        <v>141</v>
      </c>
      <c r="H112" s="29"/>
      <c r="I112" s="23"/>
      <c r="J112" s="34"/>
      <c r="L112" s="49">
        <v>0</v>
      </c>
      <c r="M112" s="49">
        <f t="shared" si="5"/>
        <v>5000</v>
      </c>
      <c r="N112" s="33"/>
      <c r="O112" s="32"/>
    </row>
    <row r="113" spans="1:15" ht="56.25">
      <c r="A113" s="44" t="s">
        <v>51</v>
      </c>
      <c r="B113" s="45" t="s">
        <v>245</v>
      </c>
      <c r="C113" s="52" t="s">
        <v>162</v>
      </c>
      <c r="D113" s="43" t="s">
        <v>138</v>
      </c>
      <c r="E113" s="47">
        <v>5000</v>
      </c>
      <c r="F113" s="80" t="s">
        <v>243</v>
      </c>
      <c r="G113" s="43" t="s">
        <v>141</v>
      </c>
      <c r="H113" s="29"/>
      <c r="I113" s="23"/>
      <c r="J113" s="11"/>
      <c r="K113" s="29"/>
      <c r="L113" s="49">
        <v>0</v>
      </c>
      <c r="M113" s="49">
        <f t="shared" si="5"/>
        <v>5000</v>
      </c>
      <c r="N113" s="33"/>
      <c r="O113" s="32"/>
    </row>
    <row r="114" spans="1:15" ht="21">
      <c r="A114" s="44" t="s">
        <v>52</v>
      </c>
      <c r="B114" s="45" t="s">
        <v>246</v>
      </c>
      <c r="C114" s="52" t="s">
        <v>162</v>
      </c>
      <c r="D114" s="43" t="s">
        <v>138</v>
      </c>
      <c r="E114" s="47">
        <v>12000</v>
      </c>
      <c r="F114" s="80" t="s">
        <v>224</v>
      </c>
      <c r="G114" s="43" t="s">
        <v>141</v>
      </c>
      <c r="H114" s="43"/>
      <c r="I114" s="34"/>
      <c r="J114" s="43"/>
      <c r="K114" s="43"/>
      <c r="L114" s="49">
        <v>0</v>
      </c>
      <c r="M114" s="49">
        <f t="shared" si="5"/>
        <v>12000</v>
      </c>
      <c r="N114" s="33"/>
      <c r="O114" s="119"/>
    </row>
    <row r="115" spans="1:15" ht="21">
      <c r="A115" s="44" t="s">
        <v>53</v>
      </c>
      <c r="B115" s="45" t="s">
        <v>247</v>
      </c>
      <c r="C115" s="52" t="s">
        <v>162</v>
      </c>
      <c r="D115" s="43" t="s">
        <v>138</v>
      </c>
      <c r="E115" s="47">
        <v>200000</v>
      </c>
      <c r="F115" s="80">
        <v>20029</v>
      </c>
      <c r="G115" s="11"/>
      <c r="H115" s="43"/>
      <c r="I115" s="34"/>
      <c r="J115" s="43"/>
      <c r="K115" s="43" t="s">
        <v>141</v>
      </c>
      <c r="L115" s="83">
        <v>182144.5</v>
      </c>
      <c r="M115" s="47">
        <f t="shared" si="5"/>
        <v>17855.5</v>
      </c>
      <c r="N115" s="33"/>
      <c r="O115" s="31"/>
    </row>
    <row r="116" spans="1:15" ht="21">
      <c r="A116" s="113"/>
      <c r="B116" s="62"/>
      <c r="C116" s="85"/>
      <c r="D116" s="63"/>
      <c r="E116" s="109"/>
      <c r="F116" s="159"/>
      <c r="G116" s="3"/>
      <c r="H116" s="63"/>
      <c r="I116" s="86"/>
      <c r="J116" s="63"/>
      <c r="K116" s="63"/>
      <c r="L116" s="123"/>
      <c r="M116" s="109"/>
      <c r="N116" s="55"/>
      <c r="O116" s="42"/>
    </row>
    <row r="117" spans="1:15" ht="18.75">
      <c r="A117" s="40"/>
      <c r="B117" s="41" t="s">
        <v>254</v>
      </c>
      <c r="C117" s="223" t="s">
        <v>167</v>
      </c>
      <c r="D117" s="223"/>
      <c r="E117" s="224"/>
      <c r="F117" s="223"/>
      <c r="G117" s="223"/>
      <c r="H117" s="223"/>
      <c r="I117" s="223"/>
      <c r="J117" s="223"/>
      <c r="K117" s="223"/>
      <c r="L117" s="223"/>
      <c r="M117" s="224"/>
      <c r="N117" s="224"/>
      <c r="O117" s="224"/>
    </row>
    <row r="118" spans="1:15" ht="21">
      <c r="A118" s="73"/>
      <c r="B118" s="40" t="s">
        <v>365</v>
      </c>
      <c r="C118" s="223" t="s">
        <v>119</v>
      </c>
      <c r="D118" s="223"/>
      <c r="E118" s="224"/>
      <c r="F118" s="223"/>
      <c r="G118" s="223"/>
      <c r="H118" s="223" t="s">
        <v>171</v>
      </c>
      <c r="I118" s="224"/>
      <c r="J118" s="224"/>
      <c r="K118" s="224"/>
      <c r="L118" s="224"/>
      <c r="M118" s="224"/>
      <c r="N118" s="224"/>
      <c r="O118" s="224"/>
    </row>
    <row r="119" spans="1:15" ht="18.75">
      <c r="A119" s="220" t="s">
        <v>153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</row>
    <row r="120" spans="1:15" ht="18.75">
      <c r="A120" s="241" t="s">
        <v>175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</row>
    <row r="121" spans="1:15" ht="18.75">
      <c r="A121" s="241" t="s">
        <v>142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</row>
    <row r="122" spans="1:15" ht="18.75">
      <c r="A122" s="242" t="s">
        <v>366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</row>
    <row r="123" spans="1:15" ht="18.75">
      <c r="A123" s="244" t="s">
        <v>154</v>
      </c>
      <c r="B123" s="244" t="s">
        <v>143</v>
      </c>
      <c r="C123" s="243" t="s">
        <v>144</v>
      </c>
      <c r="D123" s="244" t="s">
        <v>145</v>
      </c>
      <c r="E123" s="244" t="s">
        <v>155</v>
      </c>
      <c r="F123" s="243" t="s">
        <v>146</v>
      </c>
      <c r="G123" s="244" t="s">
        <v>147</v>
      </c>
      <c r="H123" s="244"/>
      <c r="I123" s="244"/>
      <c r="J123" s="244"/>
      <c r="K123" s="244"/>
      <c r="L123" s="246" t="s">
        <v>148</v>
      </c>
      <c r="M123" s="243" t="s">
        <v>149</v>
      </c>
      <c r="N123" s="243" t="s">
        <v>150</v>
      </c>
      <c r="O123" s="229" t="s">
        <v>156</v>
      </c>
    </row>
    <row r="124" spans="1:15" ht="18.75">
      <c r="A124" s="244"/>
      <c r="B124" s="244"/>
      <c r="C124" s="244"/>
      <c r="D124" s="244"/>
      <c r="E124" s="244"/>
      <c r="F124" s="245"/>
      <c r="G124" s="17">
        <v>1</v>
      </c>
      <c r="H124" s="17">
        <v>2</v>
      </c>
      <c r="I124" s="17">
        <v>3</v>
      </c>
      <c r="J124" s="17">
        <v>4</v>
      </c>
      <c r="K124" s="17">
        <v>5</v>
      </c>
      <c r="L124" s="243"/>
      <c r="M124" s="243"/>
      <c r="N124" s="243"/>
      <c r="O124" s="230"/>
    </row>
    <row r="125" spans="1:15" ht="21">
      <c r="A125" s="44" t="s">
        <v>75</v>
      </c>
      <c r="B125" s="45" t="s">
        <v>248</v>
      </c>
      <c r="C125" s="52" t="s">
        <v>162</v>
      </c>
      <c r="D125" s="43" t="s">
        <v>138</v>
      </c>
      <c r="E125" s="47">
        <v>130000</v>
      </c>
      <c r="F125" s="80">
        <v>20180</v>
      </c>
      <c r="G125" s="43" t="s">
        <v>141</v>
      </c>
      <c r="H125" s="43"/>
      <c r="I125" s="43"/>
      <c r="J125" s="43"/>
      <c r="L125" s="65">
        <v>101137</v>
      </c>
      <c r="M125" s="47">
        <f aca="true" t="shared" si="6" ref="M125:M134">E125-L125</f>
        <v>28863</v>
      </c>
      <c r="N125" s="33"/>
      <c r="O125" s="31"/>
    </row>
    <row r="126" spans="1:15" ht="37.5">
      <c r="A126" s="44" t="s">
        <v>76</v>
      </c>
      <c r="B126" s="45" t="s">
        <v>249</v>
      </c>
      <c r="C126" s="52" t="s">
        <v>162</v>
      </c>
      <c r="D126" s="43" t="s">
        <v>138</v>
      </c>
      <c r="E126" s="47">
        <v>40000</v>
      </c>
      <c r="F126" s="80">
        <v>20271</v>
      </c>
      <c r="G126" s="43" t="s">
        <v>141</v>
      </c>
      <c r="H126" s="43"/>
      <c r="I126" s="34"/>
      <c r="J126" s="43"/>
      <c r="L126" s="65">
        <v>0</v>
      </c>
      <c r="M126" s="47">
        <f t="shared" si="6"/>
        <v>40000</v>
      </c>
      <c r="N126" s="33"/>
      <c r="O126" s="31"/>
    </row>
    <row r="127" spans="1:15" ht="37.5">
      <c r="A127" s="44" t="s">
        <v>164</v>
      </c>
      <c r="B127" s="57" t="s">
        <v>250</v>
      </c>
      <c r="C127" s="52" t="s">
        <v>162</v>
      </c>
      <c r="D127" s="43" t="s">
        <v>138</v>
      </c>
      <c r="E127" s="47">
        <v>10000</v>
      </c>
      <c r="F127" s="80">
        <v>20149</v>
      </c>
      <c r="G127" s="43" t="s">
        <v>141</v>
      </c>
      <c r="H127" s="43"/>
      <c r="I127" s="16"/>
      <c r="J127" s="43"/>
      <c r="K127" s="11"/>
      <c r="L127" s="65">
        <v>0</v>
      </c>
      <c r="M127" s="47">
        <f t="shared" si="6"/>
        <v>10000</v>
      </c>
      <c r="N127" s="43"/>
      <c r="O127" s="29"/>
    </row>
    <row r="128" spans="1:15" ht="37.5">
      <c r="A128" s="44" t="s">
        <v>54</v>
      </c>
      <c r="B128" s="57" t="s">
        <v>251</v>
      </c>
      <c r="C128" s="52" t="s">
        <v>0</v>
      </c>
      <c r="D128" s="43" t="s">
        <v>138</v>
      </c>
      <c r="E128" s="47">
        <v>30000</v>
      </c>
      <c r="F128" s="43" t="s">
        <v>177</v>
      </c>
      <c r="G128" s="43" t="s">
        <v>141</v>
      </c>
      <c r="H128" s="29"/>
      <c r="I128" s="23"/>
      <c r="J128" s="34"/>
      <c r="L128" s="65">
        <v>0</v>
      </c>
      <c r="M128" s="47">
        <f t="shared" si="6"/>
        <v>30000</v>
      </c>
      <c r="N128" s="33"/>
      <c r="O128" s="31"/>
    </row>
    <row r="129" spans="1:15" ht="37.5">
      <c r="A129" s="44" t="s">
        <v>55</v>
      </c>
      <c r="B129" s="48" t="s">
        <v>252</v>
      </c>
      <c r="C129" s="52" t="s">
        <v>0</v>
      </c>
      <c r="D129" s="43" t="s">
        <v>138</v>
      </c>
      <c r="E129" s="47">
        <v>20000</v>
      </c>
      <c r="F129" s="43" t="s">
        <v>177</v>
      </c>
      <c r="G129" s="43" t="s">
        <v>141</v>
      </c>
      <c r="H129" s="29"/>
      <c r="I129" s="23"/>
      <c r="J129" s="34"/>
      <c r="K129" s="43"/>
      <c r="L129" s="65">
        <v>0</v>
      </c>
      <c r="M129" s="47">
        <f t="shared" si="6"/>
        <v>20000</v>
      </c>
      <c r="N129" s="33"/>
      <c r="O129" s="31"/>
    </row>
    <row r="130" spans="1:15" ht="37.5">
      <c r="A130" s="44" t="s">
        <v>56</v>
      </c>
      <c r="B130" s="48" t="s">
        <v>253</v>
      </c>
      <c r="C130" s="52" t="s">
        <v>159</v>
      </c>
      <c r="D130" s="43" t="s">
        <v>138</v>
      </c>
      <c r="E130" s="47">
        <v>50000</v>
      </c>
      <c r="F130" s="43" t="s">
        <v>180</v>
      </c>
      <c r="H130" s="29"/>
      <c r="I130" s="23"/>
      <c r="J130" s="34"/>
      <c r="K130" s="43" t="s">
        <v>141</v>
      </c>
      <c r="L130" s="61">
        <v>20418.3</v>
      </c>
      <c r="M130" s="47">
        <f t="shared" si="6"/>
        <v>29581.7</v>
      </c>
      <c r="N130" s="33"/>
      <c r="O130" s="31"/>
    </row>
    <row r="131" spans="1:15" ht="37.5">
      <c r="A131" s="44" t="s">
        <v>57</v>
      </c>
      <c r="B131" s="48" t="s">
        <v>253</v>
      </c>
      <c r="C131" s="52" t="s">
        <v>160</v>
      </c>
      <c r="D131" s="43" t="s">
        <v>138</v>
      </c>
      <c r="E131" s="47">
        <v>10000</v>
      </c>
      <c r="F131" s="43" t="s">
        <v>180</v>
      </c>
      <c r="G131" s="43" t="s">
        <v>141</v>
      </c>
      <c r="H131" s="29"/>
      <c r="I131" s="23"/>
      <c r="J131" s="34"/>
      <c r="L131" s="65">
        <v>5550</v>
      </c>
      <c r="M131" s="47">
        <f t="shared" si="6"/>
        <v>4450</v>
      </c>
      <c r="N131" s="33"/>
      <c r="O131" s="31"/>
    </row>
    <row r="132" spans="1:15" ht="37.5">
      <c r="A132" s="44" t="s">
        <v>58</v>
      </c>
      <c r="B132" s="48" t="s">
        <v>253</v>
      </c>
      <c r="C132" s="52" t="s">
        <v>159</v>
      </c>
      <c r="D132" s="43" t="s">
        <v>138</v>
      </c>
      <c r="E132" s="47">
        <f>20000+7000</f>
        <v>27000</v>
      </c>
      <c r="F132" s="43" t="s">
        <v>180</v>
      </c>
      <c r="G132" s="43"/>
      <c r="H132" s="43"/>
      <c r="I132" s="34"/>
      <c r="J132" s="43"/>
      <c r="K132" s="43" t="s">
        <v>141</v>
      </c>
      <c r="L132" s="61">
        <v>22893.85</v>
      </c>
      <c r="M132" s="47">
        <f t="shared" si="6"/>
        <v>4106.1500000000015</v>
      </c>
      <c r="N132" s="33"/>
      <c r="O132" s="201" t="s">
        <v>373</v>
      </c>
    </row>
    <row r="133" spans="1:15" ht="37.5">
      <c r="A133" s="44" t="s">
        <v>59</v>
      </c>
      <c r="B133" s="48" t="s">
        <v>253</v>
      </c>
      <c r="C133" s="43" t="s">
        <v>162</v>
      </c>
      <c r="D133" s="43" t="s">
        <v>138</v>
      </c>
      <c r="E133" s="47">
        <v>20000</v>
      </c>
      <c r="F133" s="80" t="s">
        <v>256</v>
      </c>
      <c r="G133" s="43" t="s">
        <v>141</v>
      </c>
      <c r="H133" s="43"/>
      <c r="I133" s="34"/>
      <c r="J133" s="43"/>
      <c r="L133" s="65">
        <v>0</v>
      </c>
      <c r="M133" s="47">
        <f t="shared" si="6"/>
        <v>20000</v>
      </c>
      <c r="N133" s="33"/>
      <c r="O133" s="31"/>
    </row>
    <row r="134" spans="1:15" ht="37.5">
      <c r="A134" s="44" t="s">
        <v>60</v>
      </c>
      <c r="B134" s="48" t="s">
        <v>253</v>
      </c>
      <c r="C134" s="92" t="s">
        <v>0</v>
      </c>
      <c r="D134" s="43" t="s">
        <v>138</v>
      </c>
      <c r="E134" s="47">
        <v>30000</v>
      </c>
      <c r="F134" s="80" t="s">
        <v>180</v>
      </c>
      <c r="G134" s="43"/>
      <c r="H134" s="43"/>
      <c r="I134" s="160"/>
      <c r="J134" s="43"/>
      <c r="K134" s="43" t="s">
        <v>141</v>
      </c>
      <c r="L134" s="61">
        <v>15425</v>
      </c>
      <c r="M134" s="47">
        <f t="shared" si="6"/>
        <v>14575</v>
      </c>
      <c r="N134" s="33"/>
      <c r="O134" s="31"/>
    </row>
    <row r="135" spans="1:15" ht="21">
      <c r="A135" s="113"/>
      <c r="B135" s="120"/>
      <c r="C135" s="41"/>
      <c r="D135" s="63"/>
      <c r="E135" s="109"/>
      <c r="F135" s="159"/>
      <c r="G135" s="63"/>
      <c r="H135" s="63"/>
      <c r="I135" s="37"/>
      <c r="J135" s="63"/>
      <c r="L135" s="122"/>
      <c r="M135" s="109"/>
      <c r="N135" s="55"/>
      <c r="O135" s="42"/>
    </row>
    <row r="136" spans="1:15" ht="21">
      <c r="A136" s="113"/>
      <c r="B136" s="120"/>
      <c r="C136" s="41"/>
      <c r="D136" s="63"/>
      <c r="E136" s="109"/>
      <c r="F136" s="159"/>
      <c r="G136" s="63"/>
      <c r="H136" s="63"/>
      <c r="I136" s="37"/>
      <c r="J136" s="63"/>
      <c r="L136" s="122"/>
      <c r="M136" s="109"/>
      <c r="N136" s="55"/>
      <c r="O136" s="42"/>
    </row>
    <row r="137" spans="1:15" ht="18.75">
      <c r="A137" s="40"/>
      <c r="B137" s="41" t="s">
        <v>254</v>
      </c>
      <c r="C137" s="223" t="s">
        <v>167</v>
      </c>
      <c r="D137" s="223"/>
      <c r="E137" s="224"/>
      <c r="F137" s="223"/>
      <c r="G137" s="223"/>
      <c r="H137" s="223"/>
      <c r="I137" s="223"/>
      <c r="J137" s="223"/>
      <c r="K137" s="223"/>
      <c r="L137" s="223"/>
      <c r="M137" s="224"/>
      <c r="N137" s="224"/>
      <c r="O137" s="224"/>
    </row>
    <row r="138" spans="1:15" ht="21">
      <c r="A138" s="73"/>
      <c r="B138" s="40" t="s">
        <v>374</v>
      </c>
      <c r="C138" s="223" t="s">
        <v>119</v>
      </c>
      <c r="D138" s="223"/>
      <c r="E138" s="224"/>
      <c r="F138" s="223"/>
      <c r="G138" s="223"/>
      <c r="H138" s="223" t="s">
        <v>171</v>
      </c>
      <c r="I138" s="224"/>
      <c r="J138" s="224"/>
      <c r="K138" s="224"/>
      <c r="L138" s="224"/>
      <c r="M138" s="224"/>
      <c r="N138" s="224"/>
      <c r="O138" s="224"/>
    </row>
    <row r="139" spans="1:15" ht="18.75">
      <c r="A139" s="220" t="s">
        <v>153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</row>
    <row r="140" spans="1:15" ht="18.75">
      <c r="A140" s="241" t="s">
        <v>175</v>
      </c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</row>
    <row r="141" spans="1:15" ht="18.75" customHeight="1">
      <c r="A141" s="241" t="s">
        <v>142</v>
      </c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</row>
    <row r="142" spans="1:15" ht="18.75">
      <c r="A142" s="242" t="s">
        <v>366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</row>
    <row r="143" spans="1:15" ht="18.75">
      <c r="A143" s="244" t="s">
        <v>154</v>
      </c>
      <c r="B143" s="244" t="s">
        <v>143</v>
      </c>
      <c r="C143" s="243" t="s">
        <v>144</v>
      </c>
      <c r="D143" s="244" t="s">
        <v>145</v>
      </c>
      <c r="E143" s="244" t="s">
        <v>155</v>
      </c>
      <c r="F143" s="243" t="s">
        <v>146</v>
      </c>
      <c r="G143" s="244" t="s">
        <v>147</v>
      </c>
      <c r="H143" s="244"/>
      <c r="I143" s="244"/>
      <c r="J143" s="244"/>
      <c r="K143" s="244"/>
      <c r="L143" s="246" t="s">
        <v>148</v>
      </c>
      <c r="M143" s="243" t="s">
        <v>149</v>
      </c>
      <c r="N143" s="243" t="s">
        <v>150</v>
      </c>
      <c r="O143" s="229" t="s">
        <v>156</v>
      </c>
    </row>
    <row r="144" spans="1:15" ht="19.5" customHeight="1">
      <c r="A144" s="244"/>
      <c r="B144" s="244"/>
      <c r="C144" s="244"/>
      <c r="D144" s="244"/>
      <c r="E144" s="244"/>
      <c r="F144" s="245"/>
      <c r="G144" s="17">
        <v>1</v>
      </c>
      <c r="H144" s="17">
        <v>2</v>
      </c>
      <c r="I144" s="17">
        <v>3</v>
      </c>
      <c r="J144" s="17">
        <v>4</v>
      </c>
      <c r="K144" s="17">
        <v>5</v>
      </c>
      <c r="L144" s="243"/>
      <c r="M144" s="243"/>
      <c r="N144" s="243"/>
      <c r="O144" s="230"/>
    </row>
    <row r="145" spans="1:15" ht="37.5">
      <c r="A145" s="44" t="s">
        <v>61</v>
      </c>
      <c r="B145" s="48" t="s">
        <v>253</v>
      </c>
      <c r="C145" s="52" t="s">
        <v>161</v>
      </c>
      <c r="D145" s="43" t="s">
        <v>138</v>
      </c>
      <c r="E145" s="47">
        <v>50000</v>
      </c>
      <c r="F145" s="43" t="s">
        <v>180</v>
      </c>
      <c r="H145" s="29"/>
      <c r="I145" s="23"/>
      <c r="J145" s="34"/>
      <c r="K145" s="43" t="s">
        <v>141</v>
      </c>
      <c r="L145" s="61">
        <v>28793.1</v>
      </c>
      <c r="M145" s="49">
        <f aca="true" t="shared" si="7" ref="M145:M159">E145-L145</f>
        <v>21206.9</v>
      </c>
      <c r="N145" s="33"/>
      <c r="O145" s="34"/>
    </row>
    <row r="146" spans="1:15" ht="37.5">
      <c r="A146" s="44" t="s">
        <v>85</v>
      </c>
      <c r="B146" s="48" t="s">
        <v>253</v>
      </c>
      <c r="C146" s="52" t="s">
        <v>0</v>
      </c>
      <c r="D146" s="43" t="s">
        <v>138</v>
      </c>
      <c r="E146" s="47">
        <v>10000</v>
      </c>
      <c r="F146" s="43" t="s">
        <v>180</v>
      </c>
      <c r="G146" s="43" t="s">
        <v>141</v>
      </c>
      <c r="H146" s="29"/>
      <c r="I146" s="23"/>
      <c r="J146" s="34"/>
      <c r="K146" s="29"/>
      <c r="L146" s="56">
        <v>0</v>
      </c>
      <c r="M146" s="49">
        <f t="shared" si="7"/>
        <v>10000</v>
      </c>
      <c r="N146" s="33"/>
      <c r="O146" s="31"/>
    </row>
    <row r="147" spans="1:15" ht="21">
      <c r="A147" s="44" t="s">
        <v>86</v>
      </c>
      <c r="B147" s="60" t="s">
        <v>62</v>
      </c>
      <c r="C147" s="52" t="s">
        <v>159</v>
      </c>
      <c r="D147" s="43" t="s">
        <v>138</v>
      </c>
      <c r="E147" s="47">
        <v>122280</v>
      </c>
      <c r="F147" s="43" t="s">
        <v>180</v>
      </c>
      <c r="G147" s="29"/>
      <c r="H147" s="29"/>
      <c r="I147" s="23"/>
      <c r="J147" s="34"/>
      <c r="K147" s="43" t="s">
        <v>141</v>
      </c>
      <c r="L147" s="88">
        <v>20270</v>
      </c>
      <c r="M147" s="28">
        <f t="shared" si="7"/>
        <v>102010</v>
      </c>
      <c r="N147" s="33"/>
      <c r="O147" s="125"/>
    </row>
    <row r="148" spans="1:15" ht="21">
      <c r="A148" s="44" t="s">
        <v>87</v>
      </c>
      <c r="B148" s="60" t="s">
        <v>62</v>
      </c>
      <c r="C148" s="94" t="s">
        <v>160</v>
      </c>
      <c r="D148" s="43" t="s">
        <v>138</v>
      </c>
      <c r="E148" s="47">
        <v>60000</v>
      </c>
      <c r="F148" s="43" t="s">
        <v>257</v>
      </c>
      <c r="G148" s="29"/>
      <c r="H148" s="29"/>
      <c r="I148" s="95"/>
      <c r="J148" s="34"/>
      <c r="K148" s="43" t="s">
        <v>141</v>
      </c>
      <c r="L148" s="126">
        <v>32458</v>
      </c>
      <c r="M148" s="49">
        <f t="shared" si="7"/>
        <v>27542</v>
      </c>
      <c r="N148" s="33"/>
      <c r="O148" s="31"/>
    </row>
    <row r="149" spans="1:15" ht="21">
      <c r="A149" s="44" t="s">
        <v>88</v>
      </c>
      <c r="B149" s="60" t="s">
        <v>62</v>
      </c>
      <c r="C149" s="97" t="s">
        <v>159</v>
      </c>
      <c r="D149" s="21" t="s">
        <v>138</v>
      </c>
      <c r="E149" s="98">
        <v>10000</v>
      </c>
      <c r="F149" s="43" t="s">
        <v>257</v>
      </c>
      <c r="G149" s="43" t="s">
        <v>141</v>
      </c>
      <c r="H149" s="54"/>
      <c r="I149" s="99"/>
      <c r="J149" s="16"/>
      <c r="K149" s="11"/>
      <c r="L149" s="56">
        <v>0</v>
      </c>
      <c r="M149" s="28">
        <f t="shared" si="7"/>
        <v>10000</v>
      </c>
      <c r="N149" s="70"/>
      <c r="O149" s="125"/>
    </row>
    <row r="150" spans="1:15" ht="20.25" customHeight="1">
      <c r="A150" s="44" t="s">
        <v>89</v>
      </c>
      <c r="B150" s="60" t="s">
        <v>62</v>
      </c>
      <c r="C150" s="100" t="s">
        <v>162</v>
      </c>
      <c r="D150" s="43" t="s">
        <v>138</v>
      </c>
      <c r="E150" s="47">
        <v>30000</v>
      </c>
      <c r="F150" s="43" t="s">
        <v>258</v>
      </c>
      <c r="G150" s="43" t="s">
        <v>141</v>
      </c>
      <c r="H150" s="101"/>
      <c r="I150" s="95"/>
      <c r="J150" s="102"/>
      <c r="K150" s="11"/>
      <c r="L150" s="56">
        <v>0</v>
      </c>
      <c r="M150" s="28">
        <f t="shared" si="7"/>
        <v>30000</v>
      </c>
      <c r="N150" s="33"/>
      <c r="O150" s="103"/>
    </row>
    <row r="151" spans="1:15" ht="37.5">
      <c r="A151" s="44" t="s">
        <v>90</v>
      </c>
      <c r="B151" s="60" t="s">
        <v>62</v>
      </c>
      <c r="C151" s="104" t="s">
        <v>0</v>
      </c>
      <c r="D151" s="43" t="s">
        <v>138</v>
      </c>
      <c r="E151" s="47">
        <v>20000</v>
      </c>
      <c r="F151" s="43" t="s">
        <v>180</v>
      </c>
      <c r="G151" s="43" t="s">
        <v>141</v>
      </c>
      <c r="H151" s="29"/>
      <c r="I151" s="95"/>
      <c r="J151" s="34"/>
      <c r="L151" s="61">
        <v>1595</v>
      </c>
      <c r="M151" s="49">
        <f t="shared" si="7"/>
        <v>18405</v>
      </c>
      <c r="N151" s="33"/>
      <c r="O151" s="31"/>
    </row>
    <row r="152" spans="1:15" ht="21" customHeight="1">
      <c r="A152" s="44" t="s">
        <v>91</v>
      </c>
      <c r="B152" s="60" t="s">
        <v>62</v>
      </c>
      <c r="C152" s="104" t="s">
        <v>161</v>
      </c>
      <c r="D152" s="43" t="s">
        <v>138</v>
      </c>
      <c r="E152" s="47">
        <v>20000</v>
      </c>
      <c r="F152" s="43" t="s">
        <v>180</v>
      </c>
      <c r="G152" s="43"/>
      <c r="H152" s="29"/>
      <c r="I152" s="95"/>
      <c r="J152" s="34"/>
      <c r="K152" s="43" t="s">
        <v>141</v>
      </c>
      <c r="L152" s="61">
        <v>6668</v>
      </c>
      <c r="M152" s="28">
        <f t="shared" si="7"/>
        <v>13332</v>
      </c>
      <c r="N152" s="33"/>
      <c r="O152" s="31"/>
    </row>
    <row r="153" spans="1:15" ht="21">
      <c r="A153" s="44" t="s">
        <v>92</v>
      </c>
      <c r="B153" s="45" t="s">
        <v>64</v>
      </c>
      <c r="C153" s="104" t="s">
        <v>159</v>
      </c>
      <c r="D153" s="43" t="s">
        <v>138</v>
      </c>
      <c r="E153" s="47">
        <v>60000</v>
      </c>
      <c r="F153" s="43" t="s">
        <v>180</v>
      </c>
      <c r="G153" s="29"/>
      <c r="H153" s="29"/>
      <c r="I153" s="95"/>
      <c r="J153" s="34"/>
      <c r="K153" s="43" t="s">
        <v>141</v>
      </c>
      <c r="L153" s="96">
        <v>1965</v>
      </c>
      <c r="M153" s="28">
        <f t="shared" si="7"/>
        <v>58035</v>
      </c>
      <c r="N153" s="33"/>
      <c r="O153" s="31"/>
    </row>
    <row r="154" spans="1:15" ht="18.75">
      <c r="A154" s="44" t="s">
        <v>93</v>
      </c>
      <c r="B154" s="45" t="s">
        <v>64</v>
      </c>
      <c r="C154" s="94" t="s">
        <v>160</v>
      </c>
      <c r="D154" s="43" t="s">
        <v>138</v>
      </c>
      <c r="E154" s="83">
        <v>5000</v>
      </c>
      <c r="F154" s="43" t="s">
        <v>257</v>
      </c>
      <c r="G154" s="43" t="s">
        <v>141</v>
      </c>
      <c r="H154" s="43"/>
      <c r="I154" s="117"/>
      <c r="J154" s="117"/>
      <c r="K154" s="11"/>
      <c r="L154" s="56">
        <v>0</v>
      </c>
      <c r="M154" s="105">
        <f t="shared" si="7"/>
        <v>5000</v>
      </c>
      <c r="N154" s="79"/>
      <c r="O154" s="125"/>
    </row>
    <row r="155" spans="1:15" ht="21" customHeight="1">
      <c r="A155" s="44" t="s">
        <v>94</v>
      </c>
      <c r="B155" s="45" t="s">
        <v>64</v>
      </c>
      <c r="C155" s="52" t="s">
        <v>159</v>
      </c>
      <c r="D155" s="43" t="s">
        <v>138</v>
      </c>
      <c r="E155" s="47">
        <v>30000</v>
      </c>
      <c r="F155" s="23" t="s">
        <v>257</v>
      </c>
      <c r="G155" s="43" t="s">
        <v>141</v>
      </c>
      <c r="H155" s="43"/>
      <c r="I155" s="34"/>
      <c r="J155" s="43"/>
      <c r="L155" s="56">
        <v>23685</v>
      </c>
      <c r="M155" s="47">
        <f t="shared" si="7"/>
        <v>6315</v>
      </c>
      <c r="N155" s="33"/>
      <c r="O155" s="58"/>
    </row>
    <row r="156" spans="1:15" ht="21">
      <c r="A156" s="44" t="s">
        <v>95</v>
      </c>
      <c r="B156" s="45" t="s">
        <v>64</v>
      </c>
      <c r="C156" s="43" t="s">
        <v>161</v>
      </c>
      <c r="D156" s="43" t="s">
        <v>138</v>
      </c>
      <c r="E156" s="47">
        <v>200000</v>
      </c>
      <c r="F156" s="80" t="s">
        <v>180</v>
      </c>
      <c r="G156" s="43"/>
      <c r="H156" s="43"/>
      <c r="I156" s="34"/>
      <c r="J156" s="43"/>
      <c r="K156" s="43" t="s">
        <v>141</v>
      </c>
      <c r="L156" s="61">
        <v>8875</v>
      </c>
      <c r="M156" s="47">
        <f t="shared" si="7"/>
        <v>191125</v>
      </c>
      <c r="N156" s="33"/>
      <c r="O156" s="31"/>
    </row>
    <row r="157" spans="1:15" ht="21">
      <c r="A157" s="44" t="s">
        <v>96</v>
      </c>
      <c r="B157" s="29" t="s">
        <v>63</v>
      </c>
      <c r="C157" s="52" t="s">
        <v>159</v>
      </c>
      <c r="D157" s="43" t="s">
        <v>138</v>
      </c>
      <c r="E157" s="47">
        <v>30000</v>
      </c>
      <c r="F157" s="43" t="s">
        <v>177</v>
      </c>
      <c r="G157" s="43"/>
      <c r="H157" s="43"/>
      <c r="I157" s="34"/>
      <c r="J157" s="43"/>
      <c r="K157" s="43" t="s">
        <v>141</v>
      </c>
      <c r="L157" s="81">
        <v>20146</v>
      </c>
      <c r="M157" s="47">
        <f t="shared" si="7"/>
        <v>9854</v>
      </c>
      <c r="N157" s="33"/>
      <c r="O157" s="31"/>
    </row>
    <row r="158" spans="1:15" ht="18.75">
      <c r="A158" s="44" t="s">
        <v>97</v>
      </c>
      <c r="B158" s="60" t="s">
        <v>63</v>
      </c>
      <c r="C158" s="60" t="s">
        <v>0</v>
      </c>
      <c r="D158" s="60" t="s">
        <v>138</v>
      </c>
      <c r="E158" s="49">
        <v>60000</v>
      </c>
      <c r="F158" s="43" t="s">
        <v>177</v>
      </c>
      <c r="G158" s="60"/>
      <c r="H158" s="60"/>
      <c r="I158" s="161"/>
      <c r="J158" s="60"/>
      <c r="K158" s="43" t="s">
        <v>141</v>
      </c>
      <c r="L158" s="61">
        <v>3008</v>
      </c>
      <c r="M158" s="49">
        <f t="shared" si="7"/>
        <v>56992</v>
      </c>
      <c r="N158" s="60"/>
      <c r="O158" s="53"/>
    </row>
    <row r="159" spans="1:15" ht="21">
      <c r="A159" s="44" t="s">
        <v>98</v>
      </c>
      <c r="B159" s="60" t="s">
        <v>1</v>
      </c>
      <c r="C159" s="94" t="s">
        <v>159</v>
      </c>
      <c r="D159" s="43" t="s">
        <v>138</v>
      </c>
      <c r="E159" s="47">
        <v>20000</v>
      </c>
      <c r="F159" s="43" t="s">
        <v>177</v>
      </c>
      <c r="G159" s="43" t="s">
        <v>141</v>
      </c>
      <c r="H159" s="29"/>
      <c r="I159" s="23"/>
      <c r="J159" s="34"/>
      <c r="K159" s="11"/>
      <c r="L159" s="61">
        <v>8200</v>
      </c>
      <c r="M159" s="47">
        <f t="shared" si="7"/>
        <v>11800</v>
      </c>
      <c r="N159" s="33"/>
      <c r="O159" s="31"/>
    </row>
    <row r="160" spans="1:15" ht="22.5" customHeight="1">
      <c r="A160" s="113"/>
      <c r="B160" s="108"/>
      <c r="C160" s="85"/>
      <c r="D160" s="63"/>
      <c r="E160" s="109"/>
      <c r="F160" s="63"/>
      <c r="G160" s="40"/>
      <c r="H160" s="40"/>
      <c r="I160" s="71"/>
      <c r="J160" s="86"/>
      <c r="K160" s="63"/>
      <c r="L160" s="138"/>
      <c r="M160" s="109"/>
      <c r="N160" s="55"/>
      <c r="O160" s="42"/>
    </row>
    <row r="161" spans="1:21" ht="22.5">
      <c r="A161" s="113"/>
      <c r="B161" s="108"/>
      <c r="C161" s="85"/>
      <c r="D161" s="63"/>
      <c r="E161" s="109"/>
      <c r="F161" s="63"/>
      <c r="G161" s="40"/>
      <c r="H161" s="40"/>
      <c r="I161" s="71"/>
      <c r="J161" s="86"/>
      <c r="K161" s="63"/>
      <c r="L161" s="138"/>
      <c r="M161" s="109"/>
      <c r="N161" s="55"/>
      <c r="O161" s="42"/>
      <c r="P161" s="13"/>
      <c r="Q161" s="13"/>
      <c r="R161" s="13"/>
      <c r="S161" s="13"/>
      <c r="T161" s="13"/>
      <c r="U161" s="13"/>
    </row>
    <row r="162" spans="1:15" ht="18.75">
      <c r="A162" s="118"/>
      <c r="B162" s="41" t="s">
        <v>370</v>
      </c>
      <c r="C162" s="223" t="s">
        <v>167</v>
      </c>
      <c r="D162" s="223"/>
      <c r="E162" s="224"/>
      <c r="F162" s="223"/>
      <c r="G162" s="223"/>
      <c r="H162" s="223"/>
      <c r="I162" s="223"/>
      <c r="J162" s="223"/>
      <c r="K162" s="223"/>
      <c r="L162" s="223"/>
      <c r="M162" s="224"/>
      <c r="N162" s="224"/>
      <c r="O162" s="224"/>
    </row>
    <row r="163" spans="1:15" ht="18.75">
      <c r="A163" s="136"/>
      <c r="B163" s="40" t="s">
        <v>365</v>
      </c>
      <c r="C163" s="223" t="s">
        <v>119</v>
      </c>
      <c r="D163" s="223"/>
      <c r="E163" s="224"/>
      <c r="F163" s="223"/>
      <c r="G163" s="223"/>
      <c r="H163" s="223" t="s">
        <v>171</v>
      </c>
      <c r="I163" s="224"/>
      <c r="J163" s="224"/>
      <c r="K163" s="224"/>
      <c r="L163" s="224"/>
      <c r="M163" s="224"/>
      <c r="N163" s="224"/>
      <c r="O163" s="224"/>
    </row>
    <row r="164" spans="1:15" ht="18.75">
      <c r="A164" s="221" t="s">
        <v>153</v>
      </c>
      <c r="B164" s="221"/>
      <c r="C164" s="221"/>
      <c r="D164" s="221"/>
      <c r="E164" s="221"/>
      <c r="F164" s="221"/>
      <c r="G164" s="221"/>
      <c r="H164" s="221"/>
      <c r="I164" s="221"/>
      <c r="J164" s="221"/>
      <c r="K164" s="221"/>
      <c r="L164" s="221"/>
      <c r="M164" s="221"/>
      <c r="N164" s="221"/>
      <c r="O164" s="221"/>
    </row>
    <row r="165" spans="1:15" ht="18.75">
      <c r="A165" s="241" t="s">
        <v>175</v>
      </c>
      <c r="B165" s="241"/>
      <c r="C165" s="241"/>
      <c r="D165" s="241"/>
      <c r="E165" s="241"/>
      <c r="F165" s="241"/>
      <c r="G165" s="241"/>
      <c r="H165" s="241"/>
      <c r="I165" s="241"/>
      <c r="J165" s="241"/>
      <c r="K165" s="241"/>
      <c r="L165" s="241"/>
      <c r="M165" s="241"/>
      <c r="N165" s="241"/>
      <c r="O165" s="241"/>
    </row>
    <row r="166" spans="1:15" ht="18.75">
      <c r="A166" s="241" t="s">
        <v>142</v>
      </c>
      <c r="B166" s="241"/>
      <c r="C166" s="241"/>
      <c r="D166" s="241"/>
      <c r="E166" s="241"/>
      <c r="F166" s="241"/>
      <c r="G166" s="241"/>
      <c r="H166" s="241"/>
      <c r="I166" s="241"/>
      <c r="J166" s="241"/>
      <c r="K166" s="241"/>
      <c r="L166" s="241"/>
      <c r="M166" s="241"/>
      <c r="N166" s="241"/>
      <c r="O166" s="241"/>
    </row>
    <row r="167" spans="1:15" ht="18.75">
      <c r="A167" s="242" t="s">
        <v>366</v>
      </c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</row>
    <row r="168" spans="1:15" ht="21.75" customHeight="1">
      <c r="A168" s="244" t="s">
        <v>154</v>
      </c>
      <c r="B168" s="244" t="s">
        <v>143</v>
      </c>
      <c r="C168" s="243" t="s">
        <v>144</v>
      </c>
      <c r="D168" s="244" t="s">
        <v>145</v>
      </c>
      <c r="E168" s="244" t="s">
        <v>155</v>
      </c>
      <c r="F168" s="243" t="s">
        <v>146</v>
      </c>
      <c r="G168" s="244" t="s">
        <v>147</v>
      </c>
      <c r="H168" s="244"/>
      <c r="I168" s="244"/>
      <c r="J168" s="244"/>
      <c r="K168" s="244"/>
      <c r="L168" s="246" t="s">
        <v>148</v>
      </c>
      <c r="M168" s="243" t="s">
        <v>149</v>
      </c>
      <c r="N168" s="243" t="s">
        <v>150</v>
      </c>
      <c r="O168" s="229" t="s">
        <v>156</v>
      </c>
    </row>
    <row r="169" spans="1:15" ht="18.75">
      <c r="A169" s="244"/>
      <c r="B169" s="244"/>
      <c r="C169" s="244"/>
      <c r="D169" s="244"/>
      <c r="E169" s="244"/>
      <c r="F169" s="245"/>
      <c r="G169" s="17">
        <v>1</v>
      </c>
      <c r="H169" s="17">
        <v>2</v>
      </c>
      <c r="I169" s="17">
        <v>3</v>
      </c>
      <c r="J169" s="17">
        <v>4</v>
      </c>
      <c r="K169" s="17">
        <v>5</v>
      </c>
      <c r="L169" s="243"/>
      <c r="M169" s="243"/>
      <c r="N169" s="243"/>
      <c r="O169" s="230"/>
    </row>
    <row r="170" spans="1:15" ht="21">
      <c r="A170" s="44" t="s">
        <v>99</v>
      </c>
      <c r="B170" s="60" t="s">
        <v>1</v>
      </c>
      <c r="C170" s="52" t="s">
        <v>160</v>
      </c>
      <c r="D170" s="43" t="s">
        <v>138</v>
      </c>
      <c r="E170" s="47">
        <v>5000</v>
      </c>
      <c r="F170" s="43" t="s">
        <v>180</v>
      </c>
      <c r="G170" s="43" t="s">
        <v>141</v>
      </c>
      <c r="H170" s="29"/>
      <c r="I170" s="23"/>
      <c r="J170" s="34"/>
      <c r="K170" s="11"/>
      <c r="L170" s="112">
        <v>0</v>
      </c>
      <c r="M170" s="49">
        <f aca="true" t="shared" si="8" ref="M170:M186">E170-L170</f>
        <v>5000</v>
      </c>
      <c r="N170" s="33"/>
      <c r="O170" s="31"/>
    </row>
    <row r="171" spans="1:15" ht="21.75" customHeight="1">
      <c r="A171" s="44" t="s">
        <v>100</v>
      </c>
      <c r="B171" s="60" t="s">
        <v>1</v>
      </c>
      <c r="C171" s="43" t="s">
        <v>159</v>
      </c>
      <c r="D171" s="43" t="s">
        <v>138</v>
      </c>
      <c r="E171" s="47">
        <v>20000</v>
      </c>
      <c r="F171" s="43" t="s">
        <v>180</v>
      </c>
      <c r="G171" s="43" t="s">
        <v>141</v>
      </c>
      <c r="H171" s="101"/>
      <c r="I171" s="23"/>
      <c r="J171" s="102"/>
      <c r="L171" s="112">
        <v>0</v>
      </c>
      <c r="M171" s="49">
        <f t="shared" si="8"/>
        <v>20000</v>
      </c>
      <c r="N171" s="33"/>
      <c r="O171" s="103"/>
    </row>
    <row r="172" spans="1:15" ht="22.5" customHeight="1">
      <c r="A172" s="44" t="s">
        <v>101</v>
      </c>
      <c r="B172" s="60" t="s">
        <v>1</v>
      </c>
      <c r="C172" s="52" t="s">
        <v>161</v>
      </c>
      <c r="D172" s="43" t="s">
        <v>138</v>
      </c>
      <c r="E172" s="47">
        <v>20000</v>
      </c>
      <c r="F172" s="43" t="s">
        <v>241</v>
      </c>
      <c r="H172" s="29"/>
      <c r="I172" s="23"/>
      <c r="J172" s="34"/>
      <c r="K172" s="43" t="s">
        <v>141</v>
      </c>
      <c r="L172" s="88">
        <v>19225</v>
      </c>
      <c r="M172" s="49">
        <f t="shared" si="8"/>
        <v>775</v>
      </c>
      <c r="N172" s="33"/>
      <c r="O172" s="93"/>
    </row>
    <row r="173" spans="1:15" ht="21">
      <c r="A173" s="44" t="s">
        <v>102</v>
      </c>
      <c r="B173" s="60" t="s">
        <v>1</v>
      </c>
      <c r="C173" s="162" t="s">
        <v>0</v>
      </c>
      <c r="D173" s="43" t="s">
        <v>138</v>
      </c>
      <c r="E173" s="47">
        <v>40000</v>
      </c>
      <c r="F173" s="43" t="s">
        <v>257</v>
      </c>
      <c r="G173" s="43"/>
      <c r="H173" s="60"/>
      <c r="I173" s="163"/>
      <c r="J173" s="53"/>
      <c r="K173" s="43" t="s">
        <v>141</v>
      </c>
      <c r="L173" s="139">
        <v>5000</v>
      </c>
      <c r="M173" s="49">
        <f t="shared" si="8"/>
        <v>35000</v>
      </c>
      <c r="N173" s="33"/>
      <c r="O173" s="151"/>
    </row>
    <row r="174" spans="1:15" ht="21">
      <c r="A174" s="44" t="s">
        <v>103</v>
      </c>
      <c r="B174" s="107" t="s">
        <v>65</v>
      </c>
      <c r="C174" s="43" t="s">
        <v>159</v>
      </c>
      <c r="D174" s="21" t="s">
        <v>138</v>
      </c>
      <c r="E174" s="98">
        <v>120000</v>
      </c>
      <c r="F174" s="43" t="s">
        <v>257</v>
      </c>
      <c r="H174" s="164"/>
      <c r="I174" s="165"/>
      <c r="J174" s="161"/>
      <c r="K174" s="43" t="s">
        <v>141</v>
      </c>
      <c r="L174" s="139">
        <v>71872.71</v>
      </c>
      <c r="M174" s="49">
        <f t="shared" si="8"/>
        <v>48127.28999999999</v>
      </c>
      <c r="N174" s="70"/>
      <c r="O174" s="166"/>
    </row>
    <row r="175" spans="1:15" ht="21">
      <c r="A175" s="44" t="s">
        <v>104</v>
      </c>
      <c r="B175" s="107" t="s">
        <v>65</v>
      </c>
      <c r="C175" s="43" t="s">
        <v>160</v>
      </c>
      <c r="D175" s="43" t="s">
        <v>138</v>
      </c>
      <c r="E175" s="47">
        <v>10000</v>
      </c>
      <c r="F175" s="43" t="s">
        <v>257</v>
      </c>
      <c r="G175" s="43"/>
      <c r="H175" s="101"/>
      <c r="I175" s="95"/>
      <c r="J175" s="102"/>
      <c r="K175" s="43" t="s">
        <v>141</v>
      </c>
      <c r="L175" s="106">
        <v>270.19</v>
      </c>
      <c r="M175" s="49">
        <f t="shared" si="8"/>
        <v>9729.81</v>
      </c>
      <c r="N175" s="33"/>
      <c r="O175" s="103"/>
    </row>
    <row r="176" spans="1:15" ht="21">
      <c r="A176" s="44" t="s">
        <v>77</v>
      </c>
      <c r="B176" s="107" t="s">
        <v>65</v>
      </c>
      <c r="C176" s="52" t="s">
        <v>159</v>
      </c>
      <c r="D176" s="43" t="s">
        <v>138</v>
      </c>
      <c r="E176" s="47">
        <v>120000</v>
      </c>
      <c r="F176" s="43" t="s">
        <v>257</v>
      </c>
      <c r="H176" s="29"/>
      <c r="I176" s="95"/>
      <c r="J176" s="34"/>
      <c r="K176" s="43" t="s">
        <v>141</v>
      </c>
      <c r="L176" s="88">
        <v>103763.25</v>
      </c>
      <c r="M176" s="49">
        <f t="shared" si="8"/>
        <v>16236.75</v>
      </c>
      <c r="N176" s="33"/>
      <c r="O176" s="32"/>
    </row>
    <row r="177" spans="1:15" ht="21">
      <c r="A177" s="44" t="s">
        <v>78</v>
      </c>
      <c r="B177" s="107" t="s">
        <v>65</v>
      </c>
      <c r="C177" s="52" t="s">
        <v>161</v>
      </c>
      <c r="D177" s="43" t="s">
        <v>138</v>
      </c>
      <c r="E177" s="47">
        <v>150000</v>
      </c>
      <c r="F177" s="43" t="s">
        <v>257</v>
      </c>
      <c r="G177" s="43"/>
      <c r="H177" s="29"/>
      <c r="I177" s="95"/>
      <c r="J177" s="34"/>
      <c r="K177" s="43" t="s">
        <v>141</v>
      </c>
      <c r="L177" s="96">
        <v>108089.84</v>
      </c>
      <c r="M177" s="49">
        <f t="shared" si="8"/>
        <v>41910.16</v>
      </c>
      <c r="N177" s="33"/>
      <c r="O177" s="31"/>
    </row>
    <row r="178" spans="1:15" ht="20.25" customHeight="1">
      <c r="A178" s="44" t="s">
        <v>79</v>
      </c>
      <c r="B178" s="107" t="s">
        <v>65</v>
      </c>
      <c r="C178" s="43" t="s">
        <v>0</v>
      </c>
      <c r="D178" s="43" t="s">
        <v>138</v>
      </c>
      <c r="E178" s="83">
        <v>150000</v>
      </c>
      <c r="F178" s="43" t="s">
        <v>257</v>
      </c>
      <c r="G178" s="23"/>
      <c r="H178" s="23"/>
      <c r="I178" s="17"/>
      <c r="J178" s="17"/>
      <c r="K178" s="43" t="s">
        <v>141</v>
      </c>
      <c r="L178" s="110">
        <v>80290.29</v>
      </c>
      <c r="M178" s="49">
        <f t="shared" si="8"/>
        <v>69709.71</v>
      </c>
      <c r="N178" s="79"/>
      <c r="O178" s="15"/>
    </row>
    <row r="179" spans="1:15" ht="21">
      <c r="A179" s="44" t="s">
        <v>80</v>
      </c>
      <c r="B179" s="107" t="s">
        <v>65</v>
      </c>
      <c r="C179" s="43" t="s">
        <v>0</v>
      </c>
      <c r="D179" s="43" t="s">
        <v>138</v>
      </c>
      <c r="E179" s="47">
        <v>5000</v>
      </c>
      <c r="F179" s="43" t="s">
        <v>257</v>
      </c>
      <c r="G179" s="43" t="s">
        <v>141</v>
      </c>
      <c r="H179" s="43"/>
      <c r="I179" s="34"/>
      <c r="J179" s="43"/>
      <c r="L179" s="65">
        <v>0</v>
      </c>
      <c r="M179" s="49">
        <f t="shared" si="8"/>
        <v>5000</v>
      </c>
      <c r="N179" s="33"/>
      <c r="O179" s="58"/>
    </row>
    <row r="180" spans="1:15" ht="21">
      <c r="A180" s="44" t="s">
        <v>81</v>
      </c>
      <c r="B180" s="60" t="s">
        <v>2</v>
      </c>
      <c r="C180" s="43" t="s">
        <v>159</v>
      </c>
      <c r="D180" s="43" t="s">
        <v>138</v>
      </c>
      <c r="E180" s="47">
        <v>10000</v>
      </c>
      <c r="F180" s="80" t="s">
        <v>241</v>
      </c>
      <c r="G180" s="43" t="s">
        <v>141</v>
      </c>
      <c r="H180" s="43"/>
      <c r="I180" s="53"/>
      <c r="J180" s="43"/>
      <c r="K180" s="43"/>
      <c r="L180" s="65">
        <v>0</v>
      </c>
      <c r="M180" s="49">
        <f t="shared" si="8"/>
        <v>10000</v>
      </c>
      <c r="N180" s="33"/>
      <c r="O180" s="151"/>
    </row>
    <row r="181" spans="1:15" ht="21">
      <c r="A181" s="44" t="s">
        <v>82</v>
      </c>
      <c r="B181" s="60" t="s">
        <v>2</v>
      </c>
      <c r="C181" s="52" t="s">
        <v>160</v>
      </c>
      <c r="D181" s="43" t="s">
        <v>138</v>
      </c>
      <c r="E181" s="47">
        <v>5000</v>
      </c>
      <c r="F181" s="43" t="s">
        <v>177</v>
      </c>
      <c r="G181" s="43" t="s">
        <v>141</v>
      </c>
      <c r="H181" s="43"/>
      <c r="I181" s="34"/>
      <c r="J181" s="43"/>
      <c r="K181" s="43"/>
      <c r="L181" s="65">
        <v>0</v>
      </c>
      <c r="M181" s="49">
        <f t="shared" si="8"/>
        <v>5000</v>
      </c>
      <c r="N181" s="33"/>
      <c r="O181" s="31"/>
    </row>
    <row r="182" spans="1:15" ht="22.5" customHeight="1">
      <c r="A182" s="44" t="s">
        <v>83</v>
      </c>
      <c r="B182" s="60" t="s">
        <v>2</v>
      </c>
      <c r="C182" s="52" t="s">
        <v>162</v>
      </c>
      <c r="D182" s="43" t="s">
        <v>138</v>
      </c>
      <c r="E182" s="47">
        <v>5000</v>
      </c>
      <c r="F182" s="43" t="s">
        <v>241</v>
      </c>
      <c r="G182" s="43" t="s">
        <v>141</v>
      </c>
      <c r="H182" s="43"/>
      <c r="I182" s="16"/>
      <c r="J182" s="43"/>
      <c r="K182" s="43"/>
      <c r="L182" s="65">
        <v>0</v>
      </c>
      <c r="M182" s="49">
        <f t="shared" si="8"/>
        <v>5000</v>
      </c>
      <c r="N182" s="43"/>
      <c r="O182" s="29"/>
    </row>
    <row r="183" spans="1:15" ht="21">
      <c r="A183" s="44" t="s">
        <v>84</v>
      </c>
      <c r="B183" s="60" t="s">
        <v>2</v>
      </c>
      <c r="C183" s="43" t="s">
        <v>0</v>
      </c>
      <c r="D183" s="43" t="s">
        <v>138</v>
      </c>
      <c r="E183" s="47">
        <v>5000</v>
      </c>
      <c r="F183" s="43" t="s">
        <v>177</v>
      </c>
      <c r="G183" s="43" t="s">
        <v>141</v>
      </c>
      <c r="H183" s="101"/>
      <c r="I183" s="23"/>
      <c r="J183" s="102"/>
      <c r="K183" s="167"/>
      <c r="L183" s="65">
        <v>0</v>
      </c>
      <c r="M183" s="49">
        <f t="shared" si="8"/>
        <v>5000</v>
      </c>
      <c r="N183" s="33"/>
      <c r="O183" s="103"/>
    </row>
    <row r="184" spans="1:15" ht="21">
      <c r="A184" s="44" t="s">
        <v>105</v>
      </c>
      <c r="B184" s="60" t="s">
        <v>67</v>
      </c>
      <c r="C184" s="43" t="s">
        <v>159</v>
      </c>
      <c r="D184" s="43" t="s">
        <v>138</v>
      </c>
      <c r="E184" s="47">
        <v>40000</v>
      </c>
      <c r="F184" s="43" t="s">
        <v>241</v>
      </c>
      <c r="H184" s="60"/>
      <c r="I184" s="43"/>
      <c r="J184" s="53"/>
      <c r="K184" s="43" t="s">
        <v>141</v>
      </c>
      <c r="L184" s="83">
        <v>17120</v>
      </c>
      <c r="M184" s="49">
        <f t="shared" si="8"/>
        <v>22880</v>
      </c>
      <c r="N184" s="33"/>
      <c r="O184" s="151"/>
    </row>
    <row r="185" spans="1:15" ht="21">
      <c r="A185" s="44" t="s">
        <v>106</v>
      </c>
      <c r="B185" s="60" t="s">
        <v>67</v>
      </c>
      <c r="C185" s="43" t="s">
        <v>160</v>
      </c>
      <c r="D185" s="43" t="s">
        <v>138</v>
      </c>
      <c r="E185" s="47">
        <v>50000</v>
      </c>
      <c r="F185" s="43" t="s">
        <v>261</v>
      </c>
      <c r="G185" s="43" t="s">
        <v>141</v>
      </c>
      <c r="H185" s="60"/>
      <c r="I185" s="43"/>
      <c r="J185" s="53"/>
      <c r="K185" s="60"/>
      <c r="L185" s="83">
        <v>33640</v>
      </c>
      <c r="M185" s="49">
        <f t="shared" si="8"/>
        <v>16360</v>
      </c>
      <c r="N185" s="33"/>
      <c r="O185" s="151"/>
    </row>
    <row r="186" spans="1:15" ht="21">
      <c r="A186" s="44" t="s">
        <v>107</v>
      </c>
      <c r="B186" s="60" t="s">
        <v>67</v>
      </c>
      <c r="C186" s="43" t="s">
        <v>159</v>
      </c>
      <c r="D186" s="43" t="s">
        <v>138</v>
      </c>
      <c r="E186" s="47">
        <v>10000</v>
      </c>
      <c r="F186" s="43" t="s">
        <v>241</v>
      </c>
      <c r="G186" s="43" t="s">
        <v>141</v>
      </c>
      <c r="H186" s="60"/>
      <c r="I186" s="43"/>
      <c r="J186" s="53"/>
      <c r="K186" s="60"/>
      <c r="L186" s="65">
        <v>0</v>
      </c>
      <c r="M186" s="49">
        <f t="shared" si="8"/>
        <v>10000</v>
      </c>
      <c r="N186" s="33"/>
      <c r="O186" s="151"/>
    </row>
    <row r="187" spans="1:15" ht="21">
      <c r="A187" s="140"/>
      <c r="B187" s="62"/>
      <c r="C187" s="85"/>
      <c r="D187" s="85"/>
      <c r="E187" s="145"/>
      <c r="F187" s="85"/>
      <c r="G187" s="85"/>
      <c r="H187" s="62"/>
      <c r="I187" s="85"/>
      <c r="J187" s="146"/>
      <c r="K187" s="62"/>
      <c r="L187" s="147"/>
      <c r="M187" s="148"/>
      <c r="N187" s="149"/>
      <c r="O187" s="129"/>
    </row>
    <row r="188" spans="1:15" ht="21">
      <c r="A188" s="113"/>
      <c r="B188" s="108"/>
      <c r="C188" s="63"/>
      <c r="D188" s="63"/>
      <c r="E188" s="109"/>
      <c r="F188" s="63"/>
      <c r="G188" s="63"/>
      <c r="H188" s="114"/>
      <c r="I188" s="71"/>
      <c r="J188" s="141"/>
      <c r="K188" s="114"/>
      <c r="L188" s="142"/>
      <c r="M188" s="143"/>
      <c r="N188" s="55"/>
      <c r="O188" s="144"/>
    </row>
    <row r="189" spans="1:15" ht="18.75">
      <c r="A189" s="113"/>
      <c r="B189" s="41" t="s">
        <v>370</v>
      </c>
      <c r="C189" s="223" t="s">
        <v>167</v>
      </c>
      <c r="D189" s="223"/>
      <c r="E189" s="224"/>
      <c r="F189" s="223"/>
      <c r="G189" s="223"/>
      <c r="H189" s="223"/>
      <c r="I189" s="223"/>
      <c r="J189" s="223"/>
      <c r="K189" s="223"/>
      <c r="L189" s="223"/>
      <c r="M189" s="224"/>
      <c r="N189" s="224"/>
      <c r="O189" s="224"/>
    </row>
    <row r="190" spans="1:15" ht="18.75">
      <c r="A190" s="113"/>
      <c r="B190" s="40" t="s">
        <v>375</v>
      </c>
      <c r="C190" s="223" t="s">
        <v>119</v>
      </c>
      <c r="D190" s="223"/>
      <c r="E190" s="224"/>
      <c r="F190" s="223"/>
      <c r="G190" s="223"/>
      <c r="H190" s="223" t="s">
        <v>171</v>
      </c>
      <c r="I190" s="224"/>
      <c r="J190" s="224"/>
      <c r="K190" s="224"/>
      <c r="L190" s="224"/>
      <c r="M190" s="224"/>
      <c r="N190" s="224"/>
      <c r="O190" s="224"/>
    </row>
    <row r="191" spans="1:15" ht="18.75">
      <c r="A191" s="221" t="s">
        <v>153</v>
      </c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1"/>
      <c r="M191" s="221"/>
      <c r="N191" s="221"/>
      <c r="O191" s="221"/>
    </row>
    <row r="192" spans="1:15" ht="18.75">
      <c r="A192" s="241" t="s">
        <v>175</v>
      </c>
      <c r="B192" s="241"/>
      <c r="C192" s="241"/>
      <c r="D192" s="241"/>
      <c r="E192" s="241"/>
      <c r="F192" s="241"/>
      <c r="G192" s="241"/>
      <c r="H192" s="241"/>
      <c r="I192" s="241"/>
      <c r="J192" s="241"/>
      <c r="K192" s="241"/>
      <c r="L192" s="241"/>
      <c r="M192" s="241"/>
      <c r="N192" s="241"/>
      <c r="O192" s="241"/>
    </row>
    <row r="193" spans="1:15" ht="18.75">
      <c r="A193" s="241" t="s">
        <v>142</v>
      </c>
      <c r="B193" s="241"/>
      <c r="C193" s="241"/>
      <c r="D193" s="241"/>
      <c r="E193" s="241"/>
      <c r="F193" s="241"/>
      <c r="G193" s="241"/>
      <c r="H193" s="241"/>
      <c r="I193" s="241"/>
      <c r="J193" s="241"/>
      <c r="K193" s="241"/>
      <c r="L193" s="241"/>
      <c r="M193" s="241"/>
      <c r="N193" s="241"/>
      <c r="O193" s="241"/>
    </row>
    <row r="194" spans="1:15" ht="18.75">
      <c r="A194" s="242" t="s">
        <v>366</v>
      </c>
      <c r="B194" s="242"/>
      <c r="C194" s="242"/>
      <c r="D194" s="242"/>
      <c r="E194" s="242"/>
      <c r="F194" s="242"/>
      <c r="G194" s="242"/>
      <c r="H194" s="242"/>
      <c r="I194" s="242"/>
      <c r="J194" s="242"/>
      <c r="K194" s="242"/>
      <c r="L194" s="242"/>
      <c r="M194" s="242"/>
      <c r="N194" s="242"/>
      <c r="O194" s="242"/>
    </row>
    <row r="195" spans="1:15" ht="18.75" customHeight="1">
      <c r="A195" s="244" t="s">
        <v>154</v>
      </c>
      <c r="B195" s="244" t="s">
        <v>143</v>
      </c>
      <c r="C195" s="243" t="s">
        <v>144</v>
      </c>
      <c r="D195" s="244" t="s">
        <v>145</v>
      </c>
      <c r="E195" s="244" t="s">
        <v>155</v>
      </c>
      <c r="F195" s="243" t="s">
        <v>146</v>
      </c>
      <c r="G195" s="244" t="s">
        <v>147</v>
      </c>
      <c r="H195" s="244"/>
      <c r="I195" s="244"/>
      <c r="J195" s="244"/>
      <c r="K195" s="244"/>
      <c r="L195" s="246" t="s">
        <v>148</v>
      </c>
      <c r="M195" s="243" t="s">
        <v>149</v>
      </c>
      <c r="N195" s="243" t="s">
        <v>150</v>
      </c>
      <c r="O195" s="229" t="s">
        <v>156</v>
      </c>
    </row>
    <row r="196" spans="1:15" ht="18.75">
      <c r="A196" s="244"/>
      <c r="B196" s="244"/>
      <c r="C196" s="244"/>
      <c r="D196" s="244"/>
      <c r="E196" s="244"/>
      <c r="F196" s="245"/>
      <c r="G196" s="17">
        <v>1</v>
      </c>
      <c r="H196" s="17">
        <v>2</v>
      </c>
      <c r="I196" s="17">
        <v>3</v>
      </c>
      <c r="J196" s="17">
        <v>4</v>
      </c>
      <c r="K196" s="17">
        <v>5</v>
      </c>
      <c r="L196" s="243"/>
      <c r="M196" s="243"/>
      <c r="N196" s="243"/>
      <c r="O196" s="230"/>
    </row>
    <row r="197" spans="1:15" ht="20.25" customHeight="1">
      <c r="A197" s="44" t="s">
        <v>108</v>
      </c>
      <c r="B197" s="60" t="s">
        <v>67</v>
      </c>
      <c r="C197" s="52" t="s">
        <v>161</v>
      </c>
      <c r="D197" s="43" t="s">
        <v>138</v>
      </c>
      <c r="E197" s="47">
        <v>40000</v>
      </c>
      <c r="F197" s="43" t="s">
        <v>180</v>
      </c>
      <c r="G197" s="29"/>
      <c r="H197" s="29"/>
      <c r="I197" s="23"/>
      <c r="J197" s="34"/>
      <c r="K197" s="43" t="s">
        <v>141</v>
      </c>
      <c r="L197" s="88">
        <v>16480</v>
      </c>
      <c r="M197" s="28">
        <f aca="true" t="shared" si="9" ref="M197:M211">E197-L197</f>
        <v>23520</v>
      </c>
      <c r="N197" s="33"/>
      <c r="O197" s="31"/>
    </row>
    <row r="198" spans="1:15" ht="23.25" customHeight="1">
      <c r="A198" s="44" t="s">
        <v>109</v>
      </c>
      <c r="B198" s="60" t="s">
        <v>67</v>
      </c>
      <c r="C198" s="60" t="s">
        <v>162</v>
      </c>
      <c r="D198" s="60" t="s">
        <v>138</v>
      </c>
      <c r="E198" s="49">
        <v>25000</v>
      </c>
      <c r="F198" s="80">
        <v>20090</v>
      </c>
      <c r="G198" s="43" t="s">
        <v>141</v>
      </c>
      <c r="H198" s="60"/>
      <c r="I198" s="60"/>
      <c r="J198" s="150"/>
      <c r="K198" s="11"/>
      <c r="L198" s="112">
        <v>0</v>
      </c>
      <c r="M198" s="49">
        <f t="shared" si="9"/>
        <v>25000</v>
      </c>
      <c r="N198" s="151"/>
      <c r="O198" s="152"/>
    </row>
    <row r="199" spans="1:15" ht="21">
      <c r="A199" s="44" t="s">
        <v>110</v>
      </c>
      <c r="B199" s="60" t="s">
        <v>67</v>
      </c>
      <c r="C199" s="162" t="s">
        <v>0</v>
      </c>
      <c r="D199" s="43" t="s">
        <v>138</v>
      </c>
      <c r="E199" s="47">
        <v>10000</v>
      </c>
      <c r="F199" s="43" t="s">
        <v>180</v>
      </c>
      <c r="G199" s="43" t="s">
        <v>141</v>
      </c>
      <c r="H199" s="101"/>
      <c r="I199" s="95"/>
      <c r="J199" s="102"/>
      <c r="K199" s="170"/>
      <c r="L199" s="65">
        <v>0</v>
      </c>
      <c r="M199" s="171">
        <f t="shared" si="9"/>
        <v>10000</v>
      </c>
      <c r="N199" s="33"/>
      <c r="O199" s="101"/>
    </row>
    <row r="200" spans="1:15" ht="21">
      <c r="A200" s="44" t="s">
        <v>111</v>
      </c>
      <c r="B200" s="60" t="s">
        <v>262</v>
      </c>
      <c r="C200" s="43" t="s">
        <v>159</v>
      </c>
      <c r="D200" s="21" t="s">
        <v>138</v>
      </c>
      <c r="E200" s="98">
        <v>20000</v>
      </c>
      <c r="F200" s="43" t="s">
        <v>241</v>
      </c>
      <c r="G200" s="43" t="s">
        <v>141</v>
      </c>
      <c r="H200" s="168"/>
      <c r="I200" s="99"/>
      <c r="J200" s="169"/>
      <c r="K200" s="11"/>
      <c r="L200" s="65">
        <v>0</v>
      </c>
      <c r="M200" s="49">
        <f t="shared" si="9"/>
        <v>20000</v>
      </c>
      <c r="N200" s="70"/>
      <c r="O200" s="121"/>
    </row>
    <row r="201" spans="1:15" ht="21">
      <c r="A201" s="44" t="s">
        <v>112</v>
      </c>
      <c r="B201" s="60" t="s">
        <v>70</v>
      </c>
      <c r="C201" s="43" t="s">
        <v>161</v>
      </c>
      <c r="D201" s="43" t="s">
        <v>138</v>
      </c>
      <c r="E201" s="47">
        <v>5000</v>
      </c>
      <c r="F201" s="43" t="s">
        <v>241</v>
      </c>
      <c r="G201" s="43" t="s">
        <v>141</v>
      </c>
      <c r="H201" s="101"/>
      <c r="I201" s="95"/>
      <c r="J201" s="102"/>
      <c r="L201" s="65">
        <v>0</v>
      </c>
      <c r="M201" s="49">
        <f t="shared" si="9"/>
        <v>5000</v>
      </c>
      <c r="N201" s="33"/>
      <c r="O201" s="103"/>
    </row>
    <row r="202" spans="1:15" ht="21">
      <c r="A202" s="44" t="s">
        <v>113</v>
      </c>
      <c r="B202" s="60" t="s">
        <v>68</v>
      </c>
      <c r="C202" s="52" t="s">
        <v>159</v>
      </c>
      <c r="D202" s="43" t="s">
        <v>138</v>
      </c>
      <c r="E202" s="47">
        <v>100000</v>
      </c>
      <c r="F202" s="43" t="s">
        <v>180</v>
      </c>
      <c r="G202" s="43" t="s">
        <v>141</v>
      </c>
      <c r="H202" s="29"/>
      <c r="I202" s="95"/>
      <c r="J202" s="34"/>
      <c r="K202" s="29"/>
      <c r="L202" s="65">
        <v>0</v>
      </c>
      <c r="M202" s="28">
        <f t="shared" si="9"/>
        <v>100000</v>
      </c>
      <c r="N202" s="33"/>
      <c r="O202" s="31"/>
    </row>
    <row r="203" spans="1:15" ht="21">
      <c r="A203" s="44" t="s">
        <v>114</v>
      </c>
      <c r="B203" s="60" t="s">
        <v>68</v>
      </c>
      <c r="C203" s="52" t="s">
        <v>161</v>
      </c>
      <c r="D203" s="43" t="s">
        <v>138</v>
      </c>
      <c r="E203" s="47">
        <v>300000</v>
      </c>
      <c r="F203" s="43" t="s">
        <v>180</v>
      </c>
      <c r="H203" s="29"/>
      <c r="I203" s="95"/>
      <c r="J203" s="34"/>
      <c r="K203" s="43" t="s">
        <v>141</v>
      </c>
      <c r="L203" s="83">
        <v>102800</v>
      </c>
      <c r="M203" s="28">
        <f t="shared" si="9"/>
        <v>197200</v>
      </c>
      <c r="N203" s="33"/>
      <c r="O203" s="31"/>
    </row>
    <row r="204" spans="1:15" ht="21">
      <c r="A204" s="44" t="s">
        <v>115</v>
      </c>
      <c r="B204" s="60" t="s">
        <v>68</v>
      </c>
      <c r="C204" s="43" t="s">
        <v>0</v>
      </c>
      <c r="D204" s="43" t="s">
        <v>138</v>
      </c>
      <c r="E204" s="47">
        <v>10000</v>
      </c>
      <c r="F204" s="43" t="s">
        <v>180</v>
      </c>
      <c r="G204" s="34"/>
      <c r="H204" s="29"/>
      <c r="I204" s="23"/>
      <c r="J204" s="34"/>
      <c r="K204" s="43" t="s">
        <v>141</v>
      </c>
      <c r="L204" s="83">
        <v>815</v>
      </c>
      <c r="M204" s="49">
        <f t="shared" si="9"/>
        <v>9185</v>
      </c>
      <c r="N204" s="33"/>
      <c r="O204" s="32"/>
    </row>
    <row r="205" spans="1:15" ht="18.75">
      <c r="A205" s="44" t="s">
        <v>116</v>
      </c>
      <c r="B205" s="60" t="s">
        <v>66</v>
      </c>
      <c r="C205" s="43" t="s">
        <v>162</v>
      </c>
      <c r="D205" s="43" t="s">
        <v>138</v>
      </c>
      <c r="E205" s="83">
        <v>5000</v>
      </c>
      <c r="F205" s="23" t="s">
        <v>241</v>
      </c>
      <c r="G205" s="43" t="s">
        <v>141</v>
      </c>
      <c r="H205" s="23"/>
      <c r="I205" s="17"/>
      <c r="J205" s="17"/>
      <c r="L205" s="65">
        <v>0</v>
      </c>
      <c r="M205" s="49">
        <f t="shared" si="9"/>
        <v>5000</v>
      </c>
      <c r="N205" s="79"/>
      <c r="O205" s="15"/>
    </row>
    <row r="206" spans="1:15" ht="21">
      <c r="A206" s="44" t="s">
        <v>117</v>
      </c>
      <c r="B206" s="60" t="s">
        <v>66</v>
      </c>
      <c r="C206" s="43" t="s">
        <v>0</v>
      </c>
      <c r="D206" s="43" t="s">
        <v>138</v>
      </c>
      <c r="E206" s="47">
        <v>10000</v>
      </c>
      <c r="F206" s="43" t="s">
        <v>180</v>
      </c>
      <c r="G206" s="37"/>
      <c r="H206" s="43"/>
      <c r="I206" s="34"/>
      <c r="K206" s="43" t="s">
        <v>141</v>
      </c>
      <c r="L206" s="127">
        <v>4002</v>
      </c>
      <c r="M206" s="47">
        <f t="shared" si="9"/>
        <v>5998</v>
      </c>
      <c r="N206" s="33"/>
      <c r="O206" s="58"/>
    </row>
    <row r="207" spans="1:15" ht="21">
      <c r="A207" s="44" t="s">
        <v>118</v>
      </c>
      <c r="B207" s="116" t="s">
        <v>139</v>
      </c>
      <c r="C207" s="43" t="s">
        <v>162</v>
      </c>
      <c r="D207" s="43" t="s">
        <v>138</v>
      </c>
      <c r="E207" s="47">
        <v>564060</v>
      </c>
      <c r="F207" s="80" t="s">
        <v>180</v>
      </c>
      <c r="G207" s="43"/>
      <c r="H207" s="43"/>
      <c r="I207" s="34"/>
      <c r="J207" s="43"/>
      <c r="K207" s="43" t="s">
        <v>141</v>
      </c>
      <c r="L207" s="127">
        <v>262059.36</v>
      </c>
      <c r="M207" s="47">
        <f t="shared" si="9"/>
        <v>302000.64</v>
      </c>
      <c r="N207" s="33"/>
      <c r="O207" s="31"/>
    </row>
    <row r="208" spans="1:15" ht="21">
      <c r="A208" s="44" t="s">
        <v>120</v>
      </c>
      <c r="B208" s="116" t="s">
        <v>71</v>
      </c>
      <c r="C208" s="43" t="s">
        <v>162</v>
      </c>
      <c r="D208" s="43" t="s">
        <v>138</v>
      </c>
      <c r="E208" s="47">
        <v>20000</v>
      </c>
      <c r="F208" s="80" t="s">
        <v>263</v>
      </c>
      <c r="G208" s="43" t="s">
        <v>141</v>
      </c>
      <c r="H208" s="43"/>
      <c r="I208" s="34"/>
      <c r="J208" s="43"/>
      <c r="K208" s="43"/>
      <c r="L208" s="65">
        <v>0</v>
      </c>
      <c r="M208" s="47">
        <f t="shared" si="9"/>
        <v>20000</v>
      </c>
      <c r="N208" s="33"/>
      <c r="O208" s="31"/>
    </row>
    <row r="209" spans="1:15" ht="21">
      <c r="A209" s="44" t="s">
        <v>121</v>
      </c>
      <c r="B209" s="116" t="s">
        <v>137</v>
      </c>
      <c r="C209" s="43" t="s">
        <v>0</v>
      </c>
      <c r="D209" s="43" t="s">
        <v>138</v>
      </c>
      <c r="E209" s="47">
        <v>100000</v>
      </c>
      <c r="F209" s="80" t="s">
        <v>180</v>
      </c>
      <c r="G209" s="43"/>
      <c r="H209" s="43"/>
      <c r="I209" s="34"/>
      <c r="J209" s="43"/>
      <c r="K209" s="43" t="s">
        <v>141</v>
      </c>
      <c r="L209" s="127">
        <v>16200</v>
      </c>
      <c r="M209" s="47">
        <f t="shared" si="9"/>
        <v>83800</v>
      </c>
      <c r="N209" s="33"/>
      <c r="O209" s="31"/>
    </row>
    <row r="210" spans="1:15" ht="21">
      <c r="A210" s="44" t="s">
        <v>122</v>
      </c>
      <c r="B210" s="116" t="s">
        <v>69</v>
      </c>
      <c r="C210" s="43" t="s">
        <v>162</v>
      </c>
      <c r="D210" s="43" t="s">
        <v>138</v>
      </c>
      <c r="E210" s="47">
        <v>10000</v>
      </c>
      <c r="F210" s="80" t="s">
        <v>241</v>
      </c>
      <c r="G210" s="43" t="s">
        <v>141</v>
      </c>
      <c r="H210" s="43"/>
      <c r="I210" s="34"/>
      <c r="J210" s="43"/>
      <c r="K210" s="43"/>
      <c r="L210" s="111">
        <v>0</v>
      </c>
      <c r="M210" s="47">
        <f t="shared" si="9"/>
        <v>10000</v>
      </c>
      <c r="N210" s="33"/>
      <c r="O210" s="31"/>
    </row>
    <row r="211" spans="1:15" ht="21">
      <c r="A211" s="44" t="s">
        <v>123</v>
      </c>
      <c r="B211" s="116" t="s">
        <v>69</v>
      </c>
      <c r="C211" s="43" t="s">
        <v>0</v>
      </c>
      <c r="D211" s="43" t="s">
        <v>138</v>
      </c>
      <c r="E211" s="47">
        <v>30000</v>
      </c>
      <c r="F211" s="80" t="s">
        <v>180</v>
      </c>
      <c r="G211" s="43" t="s">
        <v>141</v>
      </c>
      <c r="H211" s="43"/>
      <c r="I211" s="34"/>
      <c r="J211" s="43"/>
      <c r="K211" s="43"/>
      <c r="L211" s="127">
        <v>3636</v>
      </c>
      <c r="M211" s="47">
        <f t="shared" si="9"/>
        <v>26364</v>
      </c>
      <c r="N211" s="33"/>
      <c r="O211" s="31"/>
    </row>
    <row r="212" spans="1:15" ht="21">
      <c r="A212" s="73"/>
      <c r="B212" s="40"/>
      <c r="C212" s="114"/>
      <c r="D212" s="114"/>
      <c r="E212" s="115"/>
      <c r="F212" s="114"/>
      <c r="G212" s="114"/>
      <c r="H212" s="114"/>
      <c r="I212" s="115"/>
      <c r="J212" s="115"/>
      <c r="K212" s="115"/>
      <c r="L212" s="115"/>
      <c r="M212" s="115"/>
      <c r="N212" s="115"/>
      <c r="O212" s="115"/>
    </row>
    <row r="213" spans="1:15" ht="21">
      <c r="A213" s="73"/>
      <c r="B213" s="40"/>
      <c r="C213" s="114"/>
      <c r="D213" s="114"/>
      <c r="E213" s="115"/>
      <c r="F213" s="114"/>
      <c r="G213" s="114"/>
      <c r="H213" s="114"/>
      <c r="I213" s="115"/>
      <c r="J213" s="115"/>
      <c r="K213" s="115"/>
      <c r="L213" s="115"/>
      <c r="M213" s="115"/>
      <c r="N213" s="115"/>
      <c r="O213" s="115"/>
    </row>
    <row r="214" spans="1:15" ht="21">
      <c r="A214" s="73"/>
      <c r="B214" s="40"/>
      <c r="C214" s="114"/>
      <c r="D214" s="114"/>
      <c r="E214" s="115"/>
      <c r="F214" s="114"/>
      <c r="G214" s="114"/>
      <c r="H214" s="114"/>
      <c r="I214" s="115"/>
      <c r="J214" s="115"/>
      <c r="K214" s="115"/>
      <c r="L214" s="115"/>
      <c r="M214" s="115"/>
      <c r="N214" s="115"/>
      <c r="O214" s="115"/>
    </row>
    <row r="215" spans="1:15" ht="21">
      <c r="A215" s="73"/>
      <c r="B215" s="41" t="s">
        <v>254</v>
      </c>
      <c r="C215" s="223" t="s">
        <v>167</v>
      </c>
      <c r="D215" s="223"/>
      <c r="E215" s="224"/>
      <c r="F215" s="223"/>
      <c r="G215" s="223"/>
      <c r="H215" s="223"/>
      <c r="I215" s="223"/>
      <c r="J215" s="223"/>
      <c r="K215" s="223"/>
      <c r="L215" s="223"/>
      <c r="M215" s="224"/>
      <c r="N215" s="224"/>
      <c r="O215" s="224"/>
    </row>
    <row r="216" spans="1:15" ht="21">
      <c r="A216" s="73"/>
      <c r="B216" s="40" t="s">
        <v>365</v>
      </c>
      <c r="C216" s="223" t="s">
        <v>119</v>
      </c>
      <c r="D216" s="223"/>
      <c r="E216" s="224"/>
      <c r="F216" s="223"/>
      <c r="G216" s="223"/>
      <c r="H216" s="223" t="s">
        <v>171</v>
      </c>
      <c r="I216" s="224"/>
      <c r="J216" s="224"/>
      <c r="K216" s="224"/>
      <c r="L216" s="224"/>
      <c r="M216" s="224"/>
      <c r="N216" s="224"/>
      <c r="O216" s="224"/>
    </row>
    <row r="217" spans="1:15" ht="21">
      <c r="A217" s="73"/>
      <c r="B217" s="40"/>
      <c r="C217" s="114"/>
      <c r="D217" s="114"/>
      <c r="E217" s="115"/>
      <c r="F217" s="114"/>
      <c r="G217" s="114"/>
      <c r="H217" s="114"/>
      <c r="I217" s="115"/>
      <c r="J217" s="115"/>
      <c r="K217" s="115"/>
      <c r="L217" s="115"/>
      <c r="M217" s="115"/>
      <c r="N217" s="115"/>
      <c r="O217" s="115"/>
    </row>
    <row r="218" spans="1:15" ht="18.75">
      <c r="A218" s="220" t="s">
        <v>153</v>
      </c>
      <c r="B218" s="220"/>
      <c r="C218" s="220"/>
      <c r="D218" s="220"/>
      <c r="E218" s="220"/>
      <c r="F218" s="220"/>
      <c r="G218" s="220"/>
      <c r="H218" s="220"/>
      <c r="I218" s="220"/>
      <c r="J218" s="220"/>
      <c r="K218" s="220"/>
      <c r="L218" s="220"/>
      <c r="M218" s="220"/>
      <c r="N218" s="220"/>
      <c r="O218" s="220"/>
    </row>
    <row r="219" spans="1:15" ht="18.75">
      <c r="A219" s="241" t="s">
        <v>175</v>
      </c>
      <c r="B219" s="241"/>
      <c r="C219" s="241"/>
      <c r="D219" s="241"/>
      <c r="E219" s="241"/>
      <c r="F219" s="241"/>
      <c r="G219" s="241"/>
      <c r="H219" s="241"/>
      <c r="I219" s="241"/>
      <c r="J219" s="241"/>
      <c r="K219" s="241"/>
      <c r="L219" s="241"/>
      <c r="M219" s="241"/>
      <c r="N219" s="241"/>
      <c r="O219" s="241"/>
    </row>
    <row r="220" spans="1:15" ht="18.75">
      <c r="A220" s="241" t="s">
        <v>142</v>
      </c>
      <c r="B220" s="241"/>
      <c r="C220" s="241"/>
      <c r="D220" s="241"/>
      <c r="E220" s="241"/>
      <c r="F220" s="241"/>
      <c r="G220" s="241"/>
      <c r="H220" s="241"/>
      <c r="I220" s="241"/>
      <c r="J220" s="241"/>
      <c r="K220" s="241"/>
      <c r="L220" s="241"/>
      <c r="M220" s="241"/>
      <c r="N220" s="241"/>
      <c r="O220" s="241"/>
    </row>
    <row r="221" spans="1:15" ht="18.75">
      <c r="A221" s="242" t="s">
        <v>366</v>
      </c>
      <c r="B221" s="242"/>
      <c r="C221" s="242"/>
      <c r="D221" s="242"/>
      <c r="E221" s="242"/>
      <c r="F221" s="242"/>
      <c r="G221" s="242"/>
      <c r="H221" s="242"/>
      <c r="I221" s="242"/>
      <c r="J221" s="242"/>
      <c r="K221" s="242"/>
      <c r="L221" s="242"/>
      <c r="M221" s="242"/>
      <c r="N221" s="242"/>
      <c r="O221" s="242"/>
    </row>
    <row r="222" spans="1:15" ht="18.75">
      <c r="A222" s="244" t="s">
        <v>154</v>
      </c>
      <c r="B222" s="244" t="s">
        <v>143</v>
      </c>
      <c r="C222" s="243" t="s">
        <v>144</v>
      </c>
      <c r="D222" s="244" t="s">
        <v>145</v>
      </c>
      <c r="E222" s="244" t="s">
        <v>155</v>
      </c>
      <c r="F222" s="243" t="s">
        <v>146</v>
      </c>
      <c r="G222" s="244" t="s">
        <v>147</v>
      </c>
      <c r="H222" s="244"/>
      <c r="I222" s="244"/>
      <c r="J222" s="244"/>
      <c r="K222" s="244"/>
      <c r="L222" s="246" t="s">
        <v>148</v>
      </c>
      <c r="M222" s="243" t="s">
        <v>149</v>
      </c>
      <c r="N222" s="243" t="s">
        <v>150</v>
      </c>
      <c r="O222" s="229" t="s">
        <v>156</v>
      </c>
    </row>
    <row r="223" spans="1:15" ht="18.75">
      <c r="A223" s="244"/>
      <c r="B223" s="244"/>
      <c r="C223" s="244"/>
      <c r="D223" s="244"/>
      <c r="E223" s="244"/>
      <c r="F223" s="245"/>
      <c r="G223" s="17">
        <v>1</v>
      </c>
      <c r="H223" s="17">
        <v>2</v>
      </c>
      <c r="I223" s="17">
        <v>3</v>
      </c>
      <c r="J223" s="17">
        <v>4</v>
      </c>
      <c r="K223" s="17">
        <v>5</v>
      </c>
      <c r="L223" s="243"/>
      <c r="M223" s="243"/>
      <c r="N223" s="243"/>
      <c r="O223" s="230"/>
    </row>
    <row r="224" spans="1:15" ht="21">
      <c r="A224" s="44"/>
      <c r="B224" s="172" t="s">
        <v>168</v>
      </c>
      <c r="C224" s="52"/>
      <c r="D224" s="43"/>
      <c r="E224" s="47"/>
      <c r="F224" s="43"/>
      <c r="G224" s="43"/>
      <c r="H224" s="43"/>
      <c r="I224" s="34"/>
      <c r="J224" s="43"/>
      <c r="L224" s="112"/>
      <c r="M224" s="47"/>
      <c r="N224" s="33"/>
      <c r="O224" s="31"/>
    </row>
    <row r="225" spans="1:15" ht="18.75">
      <c r="A225" s="44"/>
      <c r="B225" s="172" t="s">
        <v>169</v>
      </c>
      <c r="C225" s="52"/>
      <c r="D225" s="43"/>
      <c r="E225" s="47"/>
      <c r="F225" s="43"/>
      <c r="G225" s="43"/>
      <c r="H225" s="43"/>
      <c r="I225" s="16"/>
      <c r="J225" s="43"/>
      <c r="K225" s="43"/>
      <c r="L225" s="112"/>
      <c r="M225" s="47"/>
      <c r="N225" s="43"/>
      <c r="O225" s="29"/>
    </row>
    <row r="226" spans="1:15" ht="112.5">
      <c r="A226" s="44" t="s">
        <v>124</v>
      </c>
      <c r="B226" s="128" t="s">
        <v>264</v>
      </c>
      <c r="C226" s="52" t="s">
        <v>159</v>
      </c>
      <c r="D226" s="43" t="s">
        <v>138</v>
      </c>
      <c r="E226" s="47">
        <v>50000</v>
      </c>
      <c r="F226" s="43" t="s">
        <v>207</v>
      </c>
      <c r="H226" s="29"/>
      <c r="I226" s="23"/>
      <c r="J226" s="34"/>
      <c r="K226" s="43" t="s">
        <v>141</v>
      </c>
      <c r="L226" s="139">
        <v>50000</v>
      </c>
      <c r="M226" s="47">
        <f>E226-L226</f>
        <v>0</v>
      </c>
      <c r="N226" s="33"/>
      <c r="O226" s="31"/>
    </row>
    <row r="227" spans="1:15" ht="56.25">
      <c r="A227" s="44" t="s">
        <v>125</v>
      </c>
      <c r="B227" s="45" t="s">
        <v>265</v>
      </c>
      <c r="C227" s="52" t="s">
        <v>160</v>
      </c>
      <c r="D227" s="43" t="s">
        <v>138</v>
      </c>
      <c r="E227" s="47">
        <v>12000</v>
      </c>
      <c r="F227" s="43" t="s">
        <v>241</v>
      </c>
      <c r="G227" s="43" t="s">
        <v>141</v>
      </c>
      <c r="H227" s="101"/>
      <c r="I227" s="23"/>
      <c r="J227" s="102"/>
      <c r="K227" s="101"/>
      <c r="L227" s="112">
        <v>0</v>
      </c>
      <c r="M227" s="47">
        <f>E227-L227</f>
        <v>12000</v>
      </c>
      <c r="N227" s="33"/>
      <c r="O227" s="103"/>
    </row>
    <row r="228" spans="1:15" ht="56.25">
      <c r="A228" s="44" t="s">
        <v>126</v>
      </c>
      <c r="B228" s="45" t="s">
        <v>266</v>
      </c>
      <c r="C228" s="52" t="s">
        <v>161</v>
      </c>
      <c r="D228" s="43" t="s">
        <v>138</v>
      </c>
      <c r="E228" s="47">
        <v>6000</v>
      </c>
      <c r="F228" s="43" t="s">
        <v>241</v>
      </c>
      <c r="G228" s="43" t="s">
        <v>141</v>
      </c>
      <c r="H228" s="29"/>
      <c r="I228" s="23"/>
      <c r="J228" s="34"/>
      <c r="K228" s="29"/>
      <c r="L228" s="112">
        <v>0</v>
      </c>
      <c r="M228" s="61">
        <f>E228-L228</f>
        <v>6000</v>
      </c>
      <c r="N228" s="33"/>
      <c r="O228" s="31"/>
    </row>
    <row r="229" spans="1:15" ht="37.5">
      <c r="A229" s="44" t="s">
        <v>127</v>
      </c>
      <c r="B229" s="45" t="s">
        <v>267</v>
      </c>
      <c r="C229" s="52" t="s">
        <v>162</v>
      </c>
      <c r="D229" s="43" t="s">
        <v>138</v>
      </c>
      <c r="E229" s="47">
        <v>5000</v>
      </c>
      <c r="F229" s="43" t="s">
        <v>224</v>
      </c>
      <c r="G229" s="43" t="s">
        <v>141</v>
      </c>
      <c r="H229" s="43"/>
      <c r="I229" s="29"/>
      <c r="J229" s="43"/>
      <c r="K229" s="43"/>
      <c r="L229" s="112">
        <v>0</v>
      </c>
      <c r="M229" s="47">
        <f>E229-L229</f>
        <v>5000</v>
      </c>
      <c r="N229" s="43"/>
      <c r="O229" s="58"/>
    </row>
    <row r="230" spans="1:15" ht="42">
      <c r="A230" s="44" t="s">
        <v>128</v>
      </c>
      <c r="B230" s="174" t="s">
        <v>268</v>
      </c>
      <c r="C230" s="52" t="s">
        <v>162</v>
      </c>
      <c r="D230" s="43" t="s">
        <v>138</v>
      </c>
      <c r="E230" s="47">
        <v>18000</v>
      </c>
      <c r="F230" s="43" t="s">
        <v>224</v>
      </c>
      <c r="G230" s="43" t="s">
        <v>141</v>
      </c>
      <c r="H230" s="43"/>
      <c r="I230" s="29"/>
      <c r="J230" s="43"/>
      <c r="K230" s="43"/>
      <c r="L230" s="112">
        <v>0</v>
      </c>
      <c r="M230" s="47">
        <f>E230-L230</f>
        <v>18000</v>
      </c>
      <c r="N230" s="43"/>
      <c r="O230" s="58"/>
    </row>
    <row r="231" spans="1:15" ht="21">
      <c r="A231" s="113"/>
      <c r="B231" s="129"/>
      <c r="C231" s="85"/>
      <c r="D231" s="63"/>
      <c r="E231" s="109"/>
      <c r="F231" s="63"/>
      <c r="G231" s="63"/>
      <c r="H231" s="63"/>
      <c r="I231" s="40"/>
      <c r="J231" s="63"/>
      <c r="K231" s="63"/>
      <c r="L231" s="131"/>
      <c r="M231" s="109"/>
      <c r="N231" s="63"/>
      <c r="O231" s="124"/>
    </row>
    <row r="232" spans="1:15" ht="21">
      <c r="A232" s="40"/>
      <c r="B232" s="62"/>
      <c r="C232" s="85"/>
      <c r="D232" s="63"/>
      <c r="E232" s="91"/>
      <c r="F232" s="63"/>
      <c r="G232" s="40"/>
      <c r="H232" s="40"/>
      <c r="I232" s="71"/>
      <c r="J232" s="40"/>
      <c r="K232" s="40"/>
      <c r="L232" s="40"/>
      <c r="M232" s="72"/>
      <c r="N232" s="55"/>
      <c r="O232" s="42"/>
    </row>
    <row r="233" spans="1:15" ht="18.75">
      <c r="A233" s="40"/>
      <c r="B233" s="41" t="s">
        <v>254</v>
      </c>
      <c r="C233" s="223" t="s">
        <v>167</v>
      </c>
      <c r="D233" s="223"/>
      <c r="E233" s="224"/>
      <c r="F233" s="223"/>
      <c r="G233" s="223"/>
      <c r="H233" s="223"/>
      <c r="I233" s="223"/>
      <c r="J233" s="223"/>
      <c r="K233" s="223"/>
      <c r="L233" s="223"/>
      <c r="M233" s="224"/>
      <c r="N233" s="224"/>
      <c r="O233" s="224"/>
    </row>
    <row r="234" spans="1:15" ht="21">
      <c r="A234" s="73"/>
      <c r="B234" s="40" t="s">
        <v>375</v>
      </c>
      <c r="C234" s="223" t="s">
        <v>119</v>
      </c>
      <c r="D234" s="223"/>
      <c r="E234" s="224"/>
      <c r="F234" s="223"/>
      <c r="G234" s="223"/>
      <c r="H234" s="223" t="s">
        <v>171</v>
      </c>
      <c r="I234" s="224"/>
      <c r="J234" s="224"/>
      <c r="K234" s="224"/>
      <c r="L234" s="224"/>
      <c r="M234" s="224"/>
      <c r="N234" s="224"/>
      <c r="O234" s="224"/>
    </row>
    <row r="235" spans="1:15" ht="18.75">
      <c r="A235" s="220" t="s">
        <v>153</v>
      </c>
      <c r="B235" s="220"/>
      <c r="C235" s="220"/>
      <c r="D235" s="220"/>
      <c r="E235" s="220"/>
      <c r="F235" s="220"/>
      <c r="G235" s="220"/>
      <c r="H235" s="220"/>
      <c r="I235" s="220"/>
      <c r="J235" s="220"/>
      <c r="K235" s="220"/>
      <c r="L235" s="220"/>
      <c r="M235" s="220"/>
      <c r="N235" s="220"/>
      <c r="O235" s="220"/>
    </row>
    <row r="236" spans="1:15" ht="18.75">
      <c r="A236" s="241" t="s">
        <v>175</v>
      </c>
      <c r="B236" s="241"/>
      <c r="C236" s="241"/>
      <c r="D236" s="241"/>
      <c r="E236" s="241"/>
      <c r="F236" s="241"/>
      <c r="G236" s="241"/>
      <c r="H236" s="241"/>
      <c r="I236" s="241"/>
      <c r="J236" s="241"/>
      <c r="K236" s="241"/>
      <c r="L236" s="241"/>
      <c r="M236" s="241"/>
      <c r="N236" s="241"/>
      <c r="O236" s="241"/>
    </row>
    <row r="237" spans="1:15" ht="18.75">
      <c r="A237" s="241" t="s">
        <v>142</v>
      </c>
      <c r="B237" s="241"/>
      <c r="C237" s="241"/>
      <c r="D237" s="241"/>
      <c r="E237" s="241"/>
      <c r="F237" s="241"/>
      <c r="G237" s="241"/>
      <c r="H237" s="241"/>
      <c r="I237" s="241"/>
      <c r="J237" s="241"/>
      <c r="K237" s="241"/>
      <c r="L237" s="241"/>
      <c r="M237" s="241"/>
      <c r="N237" s="241"/>
      <c r="O237" s="241"/>
    </row>
    <row r="238" spans="1:15" ht="18.75">
      <c r="A238" s="242" t="s">
        <v>363</v>
      </c>
      <c r="B238" s="242"/>
      <c r="C238" s="242"/>
      <c r="D238" s="242"/>
      <c r="E238" s="242"/>
      <c r="F238" s="242"/>
      <c r="G238" s="242"/>
      <c r="H238" s="242"/>
      <c r="I238" s="242"/>
      <c r="J238" s="242"/>
      <c r="K238" s="242"/>
      <c r="L238" s="242"/>
      <c r="M238" s="242"/>
      <c r="N238" s="242"/>
      <c r="O238" s="242"/>
    </row>
    <row r="239" spans="1:15" ht="18.75">
      <c r="A239" s="244" t="s">
        <v>154</v>
      </c>
      <c r="B239" s="244" t="s">
        <v>143</v>
      </c>
      <c r="C239" s="243" t="s">
        <v>144</v>
      </c>
      <c r="D239" s="244" t="s">
        <v>145</v>
      </c>
      <c r="E239" s="244" t="s">
        <v>155</v>
      </c>
      <c r="F239" s="243" t="s">
        <v>146</v>
      </c>
      <c r="G239" s="244" t="s">
        <v>147</v>
      </c>
      <c r="H239" s="244"/>
      <c r="I239" s="244"/>
      <c r="J239" s="244"/>
      <c r="K239" s="244"/>
      <c r="L239" s="246" t="s">
        <v>148</v>
      </c>
      <c r="M239" s="243" t="s">
        <v>149</v>
      </c>
      <c r="N239" s="243" t="s">
        <v>150</v>
      </c>
      <c r="O239" s="229" t="s">
        <v>156</v>
      </c>
    </row>
    <row r="240" spans="1:15" ht="18.75">
      <c r="A240" s="244"/>
      <c r="B240" s="244"/>
      <c r="C240" s="244"/>
      <c r="D240" s="244"/>
      <c r="E240" s="244"/>
      <c r="F240" s="245"/>
      <c r="G240" s="17">
        <v>1</v>
      </c>
      <c r="H240" s="17">
        <v>2</v>
      </c>
      <c r="I240" s="17">
        <v>3</v>
      </c>
      <c r="J240" s="17">
        <v>4</v>
      </c>
      <c r="K240" s="17">
        <v>5</v>
      </c>
      <c r="L240" s="243"/>
      <c r="M240" s="243"/>
      <c r="N240" s="243"/>
      <c r="O240" s="230"/>
    </row>
    <row r="241" spans="1:15" ht="37.5">
      <c r="A241" s="44" t="s">
        <v>129</v>
      </c>
      <c r="B241" s="45" t="s">
        <v>269</v>
      </c>
      <c r="C241" s="43" t="s">
        <v>162</v>
      </c>
      <c r="D241" s="43" t="s">
        <v>138</v>
      </c>
      <c r="E241" s="47">
        <v>8000</v>
      </c>
      <c r="F241" s="80" t="s">
        <v>224</v>
      </c>
      <c r="G241" s="43" t="s">
        <v>141</v>
      </c>
      <c r="H241" s="43"/>
      <c r="I241" s="29"/>
      <c r="J241" s="43"/>
      <c r="K241" s="43"/>
      <c r="L241" s="112">
        <v>0</v>
      </c>
      <c r="M241" s="47">
        <f>E241-L241</f>
        <v>8000</v>
      </c>
      <c r="N241" s="43"/>
      <c r="O241" s="31"/>
    </row>
    <row r="242" spans="1:15" ht="56.25">
      <c r="A242" s="44" t="s">
        <v>130</v>
      </c>
      <c r="B242" s="45" t="s">
        <v>270</v>
      </c>
      <c r="C242" s="52" t="s">
        <v>162</v>
      </c>
      <c r="D242" s="43" t="s">
        <v>138</v>
      </c>
      <c r="E242" s="47">
        <v>6000</v>
      </c>
      <c r="F242" s="80" t="s">
        <v>224</v>
      </c>
      <c r="G242" s="43" t="s">
        <v>141</v>
      </c>
      <c r="H242" s="43"/>
      <c r="I242" s="29"/>
      <c r="J242" s="43"/>
      <c r="K242" s="43"/>
      <c r="L242" s="112">
        <v>0</v>
      </c>
      <c r="M242" s="47">
        <f>E242-L242</f>
        <v>6000</v>
      </c>
      <c r="N242" s="43"/>
      <c r="O242" s="31"/>
    </row>
    <row r="243" spans="1:15" ht="56.25">
      <c r="A243" s="44" t="s">
        <v>131</v>
      </c>
      <c r="B243" s="45" t="s">
        <v>271</v>
      </c>
      <c r="C243" s="52" t="s">
        <v>0</v>
      </c>
      <c r="D243" s="43" t="s">
        <v>138</v>
      </c>
      <c r="E243" s="47">
        <v>3000</v>
      </c>
      <c r="F243" s="43" t="s">
        <v>241</v>
      </c>
      <c r="G243" s="43" t="s">
        <v>141</v>
      </c>
      <c r="H243" s="43"/>
      <c r="I243" s="16"/>
      <c r="J243" s="43"/>
      <c r="K243" s="43"/>
      <c r="L243" s="112">
        <v>0</v>
      </c>
      <c r="M243" s="47">
        <f>E243-L243</f>
        <v>3000</v>
      </c>
      <c r="N243" s="43"/>
      <c r="O243" s="29"/>
    </row>
    <row r="244" spans="1:15" ht="18.75">
      <c r="A244" s="44"/>
      <c r="B244" s="173" t="s">
        <v>272</v>
      </c>
      <c r="C244" s="43"/>
      <c r="D244" s="43"/>
      <c r="E244" s="83"/>
      <c r="F244" s="43"/>
      <c r="G244" s="43"/>
      <c r="H244" s="23"/>
      <c r="I244" s="17"/>
      <c r="J244" s="17"/>
      <c r="K244" s="17"/>
      <c r="L244" s="112"/>
      <c r="M244" s="110"/>
      <c r="N244" s="79"/>
      <c r="O244" s="15"/>
    </row>
    <row r="245" spans="1:15" ht="56.25">
      <c r="A245" s="44" t="s">
        <v>132</v>
      </c>
      <c r="B245" s="45" t="s">
        <v>273</v>
      </c>
      <c r="C245" s="52" t="s">
        <v>159</v>
      </c>
      <c r="D245" s="43" t="s">
        <v>138</v>
      </c>
      <c r="E245" s="47">
        <v>17000</v>
      </c>
      <c r="F245" s="43" t="s">
        <v>274</v>
      </c>
      <c r="G245" s="43" t="s">
        <v>141</v>
      </c>
      <c r="H245" s="43"/>
      <c r="I245" s="29"/>
      <c r="J245" s="43"/>
      <c r="K245" s="43"/>
      <c r="L245" s="112">
        <v>0</v>
      </c>
      <c r="M245" s="47">
        <f>E245-L245</f>
        <v>17000</v>
      </c>
      <c r="N245" s="43"/>
      <c r="O245" s="119"/>
    </row>
    <row r="246" spans="1:15" ht="56.25">
      <c r="A246" s="44" t="s">
        <v>133</v>
      </c>
      <c r="B246" s="45" t="s">
        <v>275</v>
      </c>
      <c r="C246" s="52" t="s">
        <v>159</v>
      </c>
      <c r="D246" s="43" t="s">
        <v>138</v>
      </c>
      <c r="E246" s="47">
        <v>10000</v>
      </c>
      <c r="F246" s="43" t="s">
        <v>274</v>
      </c>
      <c r="G246" s="43" t="s">
        <v>141</v>
      </c>
      <c r="H246" s="43"/>
      <c r="I246" s="29"/>
      <c r="J246" s="43"/>
      <c r="K246" s="43"/>
      <c r="L246" s="112">
        <v>0</v>
      </c>
      <c r="M246" s="47">
        <f>E246-L246</f>
        <v>10000</v>
      </c>
      <c r="N246" s="43"/>
      <c r="O246" s="31"/>
    </row>
    <row r="247" spans="1:15" ht="21">
      <c r="A247" s="113"/>
      <c r="B247" s="153"/>
      <c r="C247" s="63"/>
      <c r="D247" s="63"/>
      <c r="E247" s="109"/>
      <c r="F247" s="63"/>
      <c r="G247" s="63"/>
      <c r="H247" s="63"/>
      <c r="I247" s="114"/>
      <c r="J247" s="63"/>
      <c r="K247" s="63"/>
      <c r="L247" s="131"/>
      <c r="M247" s="109"/>
      <c r="N247" s="63"/>
      <c r="O247" s="144"/>
    </row>
    <row r="248" spans="1:15" ht="21">
      <c r="A248" s="113"/>
      <c r="B248" s="153"/>
      <c r="C248" s="63"/>
      <c r="D248" s="63"/>
      <c r="E248" s="109"/>
      <c r="F248" s="63"/>
      <c r="G248" s="63"/>
      <c r="H248" s="63"/>
      <c r="I248" s="114"/>
      <c r="J248" s="63"/>
      <c r="K248" s="63"/>
      <c r="L248" s="131"/>
      <c r="M248" s="109"/>
      <c r="N248" s="63"/>
      <c r="O248" s="144"/>
    </row>
    <row r="249" spans="1:15" ht="23.25">
      <c r="A249" s="7"/>
      <c r="B249" s="5"/>
      <c r="C249" s="6"/>
      <c r="D249" s="12"/>
      <c r="E249" s="14"/>
      <c r="F249" s="12"/>
      <c r="G249" s="7"/>
      <c r="H249" s="7"/>
      <c r="I249" s="8"/>
      <c r="J249" s="7"/>
      <c r="K249" s="7"/>
      <c r="L249" s="7"/>
      <c r="M249" s="9"/>
      <c r="N249" s="4"/>
      <c r="O249" s="2"/>
    </row>
    <row r="250" spans="1:15" ht="21">
      <c r="A250" s="7"/>
      <c r="B250" s="41" t="s">
        <v>254</v>
      </c>
      <c r="C250" s="223" t="s">
        <v>167</v>
      </c>
      <c r="D250" s="223"/>
      <c r="E250" s="224"/>
      <c r="F250" s="223"/>
      <c r="G250" s="223"/>
      <c r="H250" s="223"/>
      <c r="I250" s="223"/>
      <c r="J250" s="223"/>
      <c r="K250" s="223"/>
      <c r="L250" s="223"/>
      <c r="M250" s="224"/>
      <c r="N250" s="224"/>
      <c r="O250" s="224"/>
    </row>
    <row r="251" spans="1:15" ht="23.25">
      <c r="A251" s="1"/>
      <c r="B251" s="40" t="s">
        <v>374</v>
      </c>
      <c r="C251" s="223" t="s">
        <v>119</v>
      </c>
      <c r="D251" s="223"/>
      <c r="E251" s="224"/>
      <c r="F251" s="223"/>
      <c r="G251" s="223"/>
      <c r="H251" s="223" t="s">
        <v>359</v>
      </c>
      <c r="I251" s="222"/>
      <c r="J251" s="222"/>
      <c r="K251" s="222"/>
      <c r="L251" s="222"/>
      <c r="M251" s="222"/>
      <c r="N251" s="222"/>
      <c r="O251" s="222"/>
    </row>
    <row r="252" spans="1:15" ht="23.25">
      <c r="A252" s="1"/>
      <c r="B252" s="40"/>
      <c r="C252" s="114"/>
      <c r="D252" s="114"/>
      <c r="E252" s="115"/>
      <c r="F252" s="114"/>
      <c r="G252" s="114"/>
      <c r="H252" s="114"/>
      <c r="I252" s="115"/>
      <c r="J252" s="115"/>
      <c r="K252" s="115"/>
      <c r="L252" s="115"/>
      <c r="M252" s="115"/>
      <c r="N252" s="115"/>
      <c r="O252" s="115"/>
    </row>
    <row r="253" spans="1:15" ht="23.25">
      <c r="A253" s="1"/>
      <c r="B253" s="40"/>
      <c r="C253" s="114"/>
      <c r="D253" s="114"/>
      <c r="E253" s="115"/>
      <c r="F253" s="114"/>
      <c r="G253" s="114"/>
      <c r="H253" s="114"/>
      <c r="I253" s="115"/>
      <c r="J253" s="115"/>
      <c r="K253" s="115"/>
      <c r="L253" s="115"/>
      <c r="M253" s="115"/>
      <c r="N253" s="115"/>
      <c r="O253" s="115"/>
    </row>
    <row r="254" spans="1:15" ht="18.75">
      <c r="A254" s="220" t="s">
        <v>153</v>
      </c>
      <c r="B254" s="220"/>
      <c r="C254" s="220"/>
      <c r="D254" s="220"/>
      <c r="E254" s="220"/>
      <c r="F254" s="220"/>
      <c r="G254" s="220"/>
      <c r="H254" s="220"/>
      <c r="I254" s="220"/>
      <c r="J254" s="220"/>
      <c r="K254" s="220"/>
      <c r="L254" s="220"/>
      <c r="M254" s="220"/>
      <c r="N254" s="220"/>
      <c r="O254" s="220"/>
    </row>
    <row r="255" spans="1:15" ht="18.75">
      <c r="A255" s="241" t="s">
        <v>175</v>
      </c>
      <c r="B255" s="241"/>
      <c r="C255" s="241"/>
      <c r="D255" s="241"/>
      <c r="E255" s="241"/>
      <c r="F255" s="241"/>
      <c r="G255" s="241"/>
      <c r="H255" s="241"/>
      <c r="I255" s="241"/>
      <c r="J255" s="241"/>
      <c r="K255" s="241"/>
      <c r="L255" s="241"/>
      <c r="M255" s="241"/>
      <c r="N255" s="241"/>
      <c r="O255" s="241"/>
    </row>
    <row r="256" spans="1:15" ht="18.75">
      <c r="A256" s="241" t="s">
        <v>142</v>
      </c>
      <c r="B256" s="241"/>
      <c r="C256" s="241"/>
      <c r="D256" s="241"/>
      <c r="E256" s="241"/>
      <c r="F256" s="241"/>
      <c r="G256" s="241"/>
      <c r="H256" s="241"/>
      <c r="I256" s="241"/>
      <c r="J256" s="241"/>
      <c r="K256" s="241"/>
      <c r="L256" s="241"/>
      <c r="M256" s="241"/>
      <c r="N256" s="241"/>
      <c r="O256" s="241"/>
    </row>
    <row r="257" spans="1:15" ht="18.75">
      <c r="A257" s="242" t="s">
        <v>377</v>
      </c>
      <c r="B257" s="242"/>
      <c r="C257" s="242"/>
      <c r="D257" s="242"/>
      <c r="E257" s="242"/>
      <c r="F257" s="242"/>
      <c r="G257" s="242"/>
      <c r="H257" s="242"/>
      <c r="I257" s="242"/>
      <c r="J257" s="242"/>
      <c r="K257" s="242"/>
      <c r="L257" s="242"/>
      <c r="M257" s="242"/>
      <c r="N257" s="242"/>
      <c r="O257" s="242"/>
    </row>
    <row r="258" spans="1:15" ht="18.75">
      <c r="A258" s="244" t="s">
        <v>154</v>
      </c>
      <c r="B258" s="244" t="s">
        <v>143</v>
      </c>
      <c r="C258" s="243" t="s">
        <v>144</v>
      </c>
      <c r="D258" s="244" t="s">
        <v>145</v>
      </c>
      <c r="E258" s="244" t="s">
        <v>155</v>
      </c>
      <c r="F258" s="243" t="s">
        <v>146</v>
      </c>
      <c r="G258" s="244" t="s">
        <v>147</v>
      </c>
      <c r="H258" s="244"/>
      <c r="I258" s="244"/>
      <c r="J258" s="244"/>
      <c r="K258" s="244"/>
      <c r="L258" s="246" t="s">
        <v>148</v>
      </c>
      <c r="M258" s="243" t="s">
        <v>149</v>
      </c>
      <c r="N258" s="243" t="s">
        <v>150</v>
      </c>
      <c r="O258" s="229" t="s">
        <v>156</v>
      </c>
    </row>
    <row r="259" spans="1:15" ht="18.75">
      <c r="A259" s="244"/>
      <c r="B259" s="244"/>
      <c r="C259" s="244"/>
      <c r="D259" s="244"/>
      <c r="E259" s="244"/>
      <c r="F259" s="245"/>
      <c r="G259" s="17">
        <v>1</v>
      </c>
      <c r="H259" s="17">
        <v>2</v>
      </c>
      <c r="I259" s="17">
        <v>3</v>
      </c>
      <c r="J259" s="17">
        <v>4</v>
      </c>
      <c r="K259" s="17">
        <v>5</v>
      </c>
      <c r="L259" s="243"/>
      <c r="M259" s="243"/>
      <c r="N259" s="243"/>
      <c r="O259" s="230"/>
    </row>
    <row r="260" spans="1:15" ht="18.75">
      <c r="A260" s="44"/>
      <c r="B260" s="78" t="s">
        <v>276</v>
      </c>
      <c r="C260" s="43"/>
      <c r="D260" s="43"/>
      <c r="E260" s="47"/>
      <c r="F260" s="43"/>
      <c r="G260" s="43"/>
      <c r="H260" s="43"/>
      <c r="I260" s="16"/>
      <c r="J260" s="43"/>
      <c r="K260" s="43"/>
      <c r="L260" s="112"/>
      <c r="M260" s="47"/>
      <c r="N260" s="43"/>
      <c r="O260" s="29"/>
    </row>
    <row r="261" spans="1:15" ht="131.25">
      <c r="A261" s="44" t="s">
        <v>134</v>
      </c>
      <c r="B261" s="128" t="s">
        <v>360</v>
      </c>
      <c r="C261" s="43" t="s">
        <v>161</v>
      </c>
      <c r="D261" s="43" t="s">
        <v>138</v>
      </c>
      <c r="E261" s="47">
        <v>7000</v>
      </c>
      <c r="F261" s="43" t="s">
        <v>241</v>
      </c>
      <c r="G261" s="43" t="s">
        <v>141</v>
      </c>
      <c r="H261" s="43"/>
      <c r="I261" s="34"/>
      <c r="J261" s="43"/>
      <c r="K261" s="43"/>
      <c r="L261" s="112">
        <v>0</v>
      </c>
      <c r="M261" s="47">
        <f>E261-L261</f>
        <v>7000</v>
      </c>
      <c r="N261" s="43"/>
      <c r="O261" s="29"/>
    </row>
    <row r="262" spans="1:15" ht="150">
      <c r="A262" s="44" t="s">
        <v>278</v>
      </c>
      <c r="B262" s="45" t="s">
        <v>361</v>
      </c>
      <c r="C262" s="52" t="s">
        <v>162</v>
      </c>
      <c r="D262" s="43" t="s">
        <v>138</v>
      </c>
      <c r="E262" s="61">
        <v>5200</v>
      </c>
      <c r="F262" s="43" t="s">
        <v>224</v>
      </c>
      <c r="G262" s="43" t="s">
        <v>141</v>
      </c>
      <c r="H262" s="29"/>
      <c r="I262" s="23"/>
      <c r="J262" s="29"/>
      <c r="K262" s="29"/>
      <c r="L262" s="112">
        <v>0</v>
      </c>
      <c r="M262" s="47">
        <f>E262-L262</f>
        <v>5200</v>
      </c>
      <c r="N262" s="33"/>
      <c r="O262" s="31"/>
    </row>
    <row r="263" spans="1:15" ht="21">
      <c r="A263" s="113"/>
      <c r="B263" s="129"/>
      <c r="C263" s="63"/>
      <c r="D263" s="63"/>
      <c r="E263" s="123"/>
      <c r="F263" s="63"/>
      <c r="G263" s="63"/>
      <c r="H263" s="71"/>
      <c r="I263" s="130"/>
      <c r="J263" s="130"/>
      <c r="K263" s="130"/>
      <c r="L263" s="131"/>
      <c r="M263" s="132"/>
      <c r="N263" s="133"/>
      <c r="O263" s="134"/>
    </row>
    <row r="264" spans="1:15" ht="21">
      <c r="A264" s="7"/>
      <c r="B264" s="41" t="s">
        <v>370</v>
      </c>
      <c r="C264" s="223" t="s">
        <v>167</v>
      </c>
      <c r="D264" s="223"/>
      <c r="E264" s="224"/>
      <c r="F264" s="223"/>
      <c r="G264" s="223"/>
      <c r="H264" s="223"/>
      <c r="I264" s="223"/>
      <c r="J264" s="223"/>
      <c r="K264" s="223"/>
      <c r="L264" s="223"/>
      <c r="M264" s="224"/>
      <c r="N264" s="224"/>
      <c r="O264" s="224"/>
    </row>
    <row r="265" spans="1:15" ht="23.25">
      <c r="A265" s="1"/>
      <c r="B265" s="40" t="s">
        <v>371</v>
      </c>
      <c r="C265" s="223" t="s">
        <v>119</v>
      </c>
      <c r="D265" s="223"/>
      <c r="E265" s="224"/>
      <c r="F265" s="223"/>
      <c r="G265" s="223"/>
      <c r="H265" s="223" t="s">
        <v>171</v>
      </c>
      <c r="I265" s="224"/>
      <c r="J265" s="224"/>
      <c r="K265" s="224"/>
      <c r="L265" s="224"/>
      <c r="M265" s="224"/>
      <c r="N265" s="224"/>
      <c r="O265" s="224"/>
    </row>
    <row r="266" spans="1:15" ht="23.25">
      <c r="A266" s="1"/>
      <c r="B266" s="40"/>
      <c r="C266" s="114"/>
      <c r="D266" s="114"/>
      <c r="E266" s="115"/>
      <c r="F266" s="114"/>
      <c r="G266" s="114"/>
      <c r="H266" s="114"/>
      <c r="I266" s="115"/>
      <c r="J266" s="115"/>
      <c r="K266" s="115"/>
      <c r="L266" s="115"/>
      <c r="M266" s="115"/>
      <c r="N266" s="115"/>
      <c r="O266" s="115"/>
    </row>
    <row r="267" spans="1:15" ht="23.25">
      <c r="A267" s="1"/>
      <c r="B267" s="40"/>
      <c r="C267" s="114"/>
      <c r="D267" s="114"/>
      <c r="E267" s="115"/>
      <c r="F267" s="114"/>
      <c r="G267" s="114"/>
      <c r="H267" s="114"/>
      <c r="I267" s="115"/>
      <c r="J267" s="115"/>
      <c r="K267" s="115"/>
      <c r="L267" s="115"/>
      <c r="M267" s="115"/>
      <c r="N267" s="115"/>
      <c r="O267" s="115"/>
    </row>
    <row r="268" spans="1:15" ht="23.25">
      <c r="A268" s="1"/>
      <c r="B268" s="40"/>
      <c r="C268" s="114"/>
      <c r="D268" s="114"/>
      <c r="E268" s="115"/>
      <c r="F268" s="114"/>
      <c r="G268" s="114"/>
      <c r="H268" s="114"/>
      <c r="I268" s="115"/>
      <c r="J268" s="115"/>
      <c r="K268" s="115"/>
      <c r="L268" s="115"/>
      <c r="M268" s="115"/>
      <c r="N268" s="115"/>
      <c r="O268" s="115"/>
    </row>
    <row r="269" spans="1:15" ht="18.75">
      <c r="A269" s="220" t="s">
        <v>153</v>
      </c>
      <c r="B269" s="220"/>
      <c r="C269" s="220"/>
      <c r="D269" s="220"/>
      <c r="E269" s="220"/>
      <c r="F269" s="220"/>
      <c r="G269" s="220"/>
      <c r="H269" s="220"/>
      <c r="I269" s="220"/>
      <c r="J269" s="220"/>
      <c r="K269" s="220"/>
      <c r="L269" s="220"/>
      <c r="M269" s="220"/>
      <c r="N269" s="220"/>
      <c r="O269" s="220"/>
    </row>
    <row r="270" spans="1:15" ht="18.75">
      <c r="A270" s="241" t="s">
        <v>175</v>
      </c>
      <c r="B270" s="241"/>
      <c r="C270" s="241"/>
      <c r="D270" s="241"/>
      <c r="E270" s="241"/>
      <c r="F270" s="241"/>
      <c r="G270" s="241"/>
      <c r="H270" s="241"/>
      <c r="I270" s="241"/>
      <c r="J270" s="241"/>
      <c r="K270" s="241"/>
      <c r="L270" s="241"/>
      <c r="M270" s="241"/>
      <c r="N270" s="241"/>
      <c r="O270" s="241"/>
    </row>
    <row r="271" spans="1:15" ht="18.75">
      <c r="A271" s="241" t="s">
        <v>142</v>
      </c>
      <c r="B271" s="241"/>
      <c r="C271" s="241"/>
      <c r="D271" s="241"/>
      <c r="E271" s="241"/>
      <c r="F271" s="241"/>
      <c r="G271" s="241"/>
      <c r="H271" s="241"/>
      <c r="I271" s="241"/>
      <c r="J271" s="241"/>
      <c r="K271" s="241"/>
      <c r="L271" s="241"/>
      <c r="M271" s="241"/>
      <c r="N271" s="241"/>
      <c r="O271" s="241"/>
    </row>
    <row r="272" spans="1:15" ht="18.75">
      <c r="A272" s="242" t="s">
        <v>378</v>
      </c>
      <c r="B272" s="242"/>
      <c r="C272" s="242"/>
      <c r="D272" s="242"/>
      <c r="E272" s="242"/>
      <c r="F272" s="242"/>
      <c r="G272" s="242"/>
      <c r="H272" s="242"/>
      <c r="I272" s="242"/>
      <c r="J272" s="242"/>
      <c r="K272" s="242"/>
      <c r="L272" s="242"/>
      <c r="M272" s="242"/>
      <c r="N272" s="242"/>
      <c r="O272" s="242"/>
    </row>
    <row r="273" spans="1:15" ht="18.75">
      <c r="A273" s="244" t="s">
        <v>154</v>
      </c>
      <c r="B273" s="244" t="s">
        <v>143</v>
      </c>
      <c r="C273" s="243" t="s">
        <v>144</v>
      </c>
      <c r="D273" s="244" t="s">
        <v>145</v>
      </c>
      <c r="E273" s="244" t="s">
        <v>155</v>
      </c>
      <c r="F273" s="243" t="s">
        <v>146</v>
      </c>
      <c r="G273" s="244" t="s">
        <v>147</v>
      </c>
      <c r="H273" s="244"/>
      <c r="I273" s="244"/>
      <c r="J273" s="244"/>
      <c r="K273" s="244"/>
      <c r="L273" s="246" t="s">
        <v>148</v>
      </c>
      <c r="M273" s="243" t="s">
        <v>149</v>
      </c>
      <c r="N273" s="243" t="s">
        <v>150</v>
      </c>
      <c r="O273" s="229" t="s">
        <v>156</v>
      </c>
    </row>
    <row r="274" spans="1:15" ht="18.75">
      <c r="A274" s="244"/>
      <c r="B274" s="244"/>
      <c r="C274" s="244"/>
      <c r="D274" s="244"/>
      <c r="E274" s="244"/>
      <c r="F274" s="245"/>
      <c r="G274" s="17">
        <v>1</v>
      </c>
      <c r="H274" s="17">
        <v>2</v>
      </c>
      <c r="I274" s="17">
        <v>3</v>
      </c>
      <c r="J274" s="17">
        <v>4</v>
      </c>
      <c r="K274" s="17">
        <v>5</v>
      </c>
      <c r="L274" s="243"/>
      <c r="M274" s="243"/>
      <c r="N274" s="243"/>
      <c r="O274" s="230"/>
    </row>
    <row r="275" spans="1:15" ht="18.75">
      <c r="A275" s="44"/>
      <c r="B275" s="173" t="s">
        <v>173</v>
      </c>
      <c r="C275" s="43"/>
      <c r="D275" s="43"/>
      <c r="E275" s="83"/>
      <c r="F275" s="43"/>
      <c r="G275" s="43"/>
      <c r="H275" s="23"/>
      <c r="I275" s="17"/>
      <c r="J275" s="17"/>
      <c r="K275" s="17"/>
      <c r="L275" s="112"/>
      <c r="M275" s="110"/>
      <c r="N275" s="79"/>
      <c r="O275" s="15"/>
    </row>
    <row r="276" spans="1:15" ht="75">
      <c r="A276" s="44" t="s">
        <v>135</v>
      </c>
      <c r="B276" s="128" t="s">
        <v>280</v>
      </c>
      <c r="C276" s="52" t="s">
        <v>0</v>
      </c>
      <c r="D276" s="43" t="s">
        <v>138</v>
      </c>
      <c r="E276" s="47">
        <v>9000</v>
      </c>
      <c r="F276" s="43" t="s">
        <v>241</v>
      </c>
      <c r="G276" s="43" t="s">
        <v>141</v>
      </c>
      <c r="H276" s="43"/>
      <c r="I276" s="29"/>
      <c r="J276" s="43"/>
      <c r="K276" s="43"/>
      <c r="L276" s="112">
        <v>0</v>
      </c>
      <c r="M276" s="47">
        <f>E276-L276</f>
        <v>9000</v>
      </c>
      <c r="N276" s="43"/>
      <c r="O276" s="31"/>
    </row>
    <row r="277" spans="1:15" ht="68.25" customHeight="1">
      <c r="A277" s="44" t="s">
        <v>281</v>
      </c>
      <c r="B277" s="45" t="s">
        <v>285</v>
      </c>
      <c r="C277" s="52" t="s">
        <v>0</v>
      </c>
      <c r="D277" s="43" t="s">
        <v>138</v>
      </c>
      <c r="E277" s="47">
        <v>4500</v>
      </c>
      <c r="F277" s="43" t="s">
        <v>241</v>
      </c>
      <c r="G277" s="43" t="s">
        <v>141</v>
      </c>
      <c r="H277" s="43"/>
      <c r="I277" s="16"/>
      <c r="J277" s="43"/>
      <c r="K277" s="43"/>
      <c r="L277" s="112">
        <v>0</v>
      </c>
      <c r="M277" s="47">
        <f>E277-L277</f>
        <v>4500</v>
      </c>
      <c r="N277" s="43"/>
      <c r="O277" s="29"/>
    </row>
    <row r="278" spans="1:15" ht="90.75" customHeight="1">
      <c r="A278" s="44" t="s">
        <v>282</v>
      </c>
      <c r="B278" s="45" t="s">
        <v>283</v>
      </c>
      <c r="C278" s="52" t="s">
        <v>0</v>
      </c>
      <c r="D278" s="43" t="s">
        <v>138</v>
      </c>
      <c r="E278" s="47">
        <v>12000</v>
      </c>
      <c r="F278" s="43" t="s">
        <v>241</v>
      </c>
      <c r="G278" s="43" t="s">
        <v>141</v>
      </c>
      <c r="H278" s="43"/>
      <c r="I278" s="16"/>
      <c r="J278" s="43"/>
      <c r="K278" s="43"/>
      <c r="L278" s="112">
        <v>0</v>
      </c>
      <c r="M278" s="47">
        <f>E278-L278</f>
        <v>12000</v>
      </c>
      <c r="N278" s="43"/>
      <c r="O278" s="29"/>
    </row>
    <row r="279" spans="1:15" ht="21">
      <c r="A279" s="44"/>
      <c r="B279" s="75" t="s">
        <v>172</v>
      </c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ht="69">
      <c r="A280" s="202" t="s">
        <v>136</v>
      </c>
      <c r="B280" s="203" t="s">
        <v>284</v>
      </c>
      <c r="C280" s="204" t="s">
        <v>0</v>
      </c>
      <c r="D280" s="205" t="s">
        <v>138</v>
      </c>
      <c r="E280" s="206">
        <v>9400</v>
      </c>
      <c r="F280" s="205" t="s">
        <v>241</v>
      </c>
      <c r="G280" s="207"/>
      <c r="H280" s="207"/>
      <c r="I280" s="207"/>
      <c r="J280" s="207"/>
      <c r="K280" s="205" t="s">
        <v>141</v>
      </c>
      <c r="L280" s="208">
        <v>9000</v>
      </c>
      <c r="M280" s="209">
        <f>E280-L280</f>
        <v>400</v>
      </c>
      <c r="N280" s="207"/>
      <c r="O280" s="207"/>
    </row>
    <row r="281" spans="1:15" ht="34.5">
      <c r="A281" s="202" t="s">
        <v>286</v>
      </c>
      <c r="B281" s="203" t="s">
        <v>287</v>
      </c>
      <c r="C281" s="204" t="s">
        <v>159</v>
      </c>
      <c r="D281" s="205" t="s">
        <v>138</v>
      </c>
      <c r="E281" s="206">
        <v>20000</v>
      </c>
      <c r="F281" s="205" t="s">
        <v>261</v>
      </c>
      <c r="G281" s="205"/>
      <c r="H281" s="205"/>
      <c r="I281" s="210"/>
      <c r="J281" s="205"/>
      <c r="K281" s="205" t="s">
        <v>141</v>
      </c>
      <c r="L281" s="211">
        <v>16232.22</v>
      </c>
      <c r="M281" s="206">
        <f>E281-L281</f>
        <v>3767.7800000000007</v>
      </c>
      <c r="N281" s="205"/>
      <c r="O281" s="210"/>
    </row>
    <row r="282" spans="1:15" ht="17.25">
      <c r="A282" s="212"/>
      <c r="B282" s="153"/>
      <c r="C282" s="213"/>
      <c r="D282" s="214"/>
      <c r="E282" s="215"/>
      <c r="F282" s="214"/>
      <c r="G282" s="214"/>
      <c r="H282" s="214"/>
      <c r="I282" s="216"/>
      <c r="J282" s="214"/>
      <c r="K282" s="214"/>
      <c r="L282" s="217"/>
      <c r="M282" s="215"/>
      <c r="N282" s="214"/>
      <c r="O282" s="216"/>
    </row>
    <row r="283" spans="1:15" ht="21">
      <c r="A283" s="13"/>
      <c r="B283" s="41" t="s">
        <v>370</v>
      </c>
      <c r="C283" s="223" t="s">
        <v>167</v>
      </c>
      <c r="D283" s="223"/>
      <c r="E283" s="224"/>
      <c r="F283" s="223"/>
      <c r="G283" s="223"/>
      <c r="H283" s="223"/>
      <c r="I283" s="223"/>
      <c r="J283" s="223"/>
      <c r="K283" s="223"/>
      <c r="L283" s="223"/>
      <c r="M283" s="224"/>
      <c r="N283" s="224"/>
      <c r="O283" s="224"/>
    </row>
    <row r="284" spans="1:15" ht="21">
      <c r="A284" s="13"/>
      <c r="B284" s="40" t="s">
        <v>371</v>
      </c>
      <c r="C284" s="223" t="s">
        <v>119</v>
      </c>
      <c r="D284" s="223"/>
      <c r="E284" s="224"/>
      <c r="F284" s="223"/>
      <c r="G284" s="223"/>
      <c r="H284" s="223" t="s">
        <v>171</v>
      </c>
      <c r="I284" s="224"/>
      <c r="J284" s="224"/>
      <c r="K284" s="224"/>
      <c r="L284" s="224"/>
      <c r="M284" s="224"/>
      <c r="N284" s="224"/>
      <c r="O284" s="224"/>
    </row>
    <row r="285" spans="1:15" ht="18.75">
      <c r="A285" s="220" t="s">
        <v>153</v>
      </c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  <c r="M285" s="220"/>
      <c r="N285" s="220"/>
      <c r="O285" s="220"/>
    </row>
    <row r="286" spans="1:15" ht="18.75">
      <c r="A286" s="241" t="s">
        <v>175</v>
      </c>
      <c r="B286" s="241"/>
      <c r="C286" s="241"/>
      <c r="D286" s="241"/>
      <c r="E286" s="241"/>
      <c r="F286" s="241"/>
      <c r="G286" s="241"/>
      <c r="H286" s="241"/>
      <c r="I286" s="241"/>
      <c r="J286" s="241"/>
      <c r="K286" s="241"/>
      <c r="L286" s="241"/>
      <c r="M286" s="241"/>
      <c r="N286" s="241"/>
      <c r="O286" s="241"/>
    </row>
    <row r="287" spans="1:15" ht="18.75">
      <c r="A287" s="241" t="s">
        <v>142</v>
      </c>
      <c r="B287" s="241"/>
      <c r="C287" s="241"/>
      <c r="D287" s="241"/>
      <c r="E287" s="241"/>
      <c r="F287" s="241"/>
      <c r="G287" s="241"/>
      <c r="H287" s="241"/>
      <c r="I287" s="241"/>
      <c r="J287" s="241"/>
      <c r="K287" s="241"/>
      <c r="L287" s="241"/>
      <c r="M287" s="241"/>
      <c r="N287" s="241"/>
      <c r="O287" s="241"/>
    </row>
    <row r="288" spans="1:15" ht="18.75">
      <c r="A288" s="242" t="s">
        <v>379</v>
      </c>
      <c r="B288" s="242"/>
      <c r="C288" s="242"/>
      <c r="D288" s="242"/>
      <c r="E288" s="242"/>
      <c r="F288" s="242"/>
      <c r="G288" s="242"/>
      <c r="H288" s="242"/>
      <c r="I288" s="242"/>
      <c r="J288" s="242"/>
      <c r="K288" s="242"/>
      <c r="L288" s="242"/>
      <c r="M288" s="242"/>
      <c r="N288" s="242"/>
      <c r="O288" s="242"/>
    </row>
    <row r="289" spans="1:15" ht="18.75">
      <c r="A289" s="244" t="s">
        <v>154</v>
      </c>
      <c r="B289" s="244" t="s">
        <v>143</v>
      </c>
      <c r="C289" s="243" t="s">
        <v>144</v>
      </c>
      <c r="D289" s="244" t="s">
        <v>145</v>
      </c>
      <c r="E289" s="244" t="s">
        <v>155</v>
      </c>
      <c r="F289" s="243" t="s">
        <v>146</v>
      </c>
      <c r="G289" s="244" t="s">
        <v>147</v>
      </c>
      <c r="H289" s="244"/>
      <c r="I289" s="244"/>
      <c r="J289" s="244"/>
      <c r="K289" s="244"/>
      <c r="L289" s="246" t="s">
        <v>148</v>
      </c>
      <c r="M289" s="243" t="s">
        <v>149</v>
      </c>
      <c r="N289" s="243" t="s">
        <v>150</v>
      </c>
      <c r="O289" s="229" t="s">
        <v>156</v>
      </c>
    </row>
    <row r="290" spans="1:15" ht="18.75">
      <c r="A290" s="244"/>
      <c r="B290" s="244"/>
      <c r="C290" s="244"/>
      <c r="D290" s="244"/>
      <c r="E290" s="244"/>
      <c r="F290" s="245"/>
      <c r="G290" s="17">
        <v>1</v>
      </c>
      <c r="H290" s="17">
        <v>2</v>
      </c>
      <c r="I290" s="17">
        <v>3</v>
      </c>
      <c r="J290" s="17">
        <v>4</v>
      </c>
      <c r="K290" s="17">
        <v>5</v>
      </c>
      <c r="L290" s="243"/>
      <c r="M290" s="243"/>
      <c r="N290" s="243"/>
      <c r="O290" s="230"/>
    </row>
    <row r="291" spans="1:15" ht="37.5">
      <c r="A291" s="44" t="s">
        <v>288</v>
      </c>
      <c r="B291" s="45" t="s">
        <v>287</v>
      </c>
      <c r="C291" s="52" t="s">
        <v>159</v>
      </c>
      <c r="D291" s="43" t="s">
        <v>138</v>
      </c>
      <c r="E291" s="47">
        <v>80000</v>
      </c>
      <c r="F291" s="43" t="s">
        <v>261</v>
      </c>
      <c r="H291" s="43"/>
      <c r="I291" s="16"/>
      <c r="J291" s="43"/>
      <c r="K291" s="43" t="s">
        <v>141</v>
      </c>
      <c r="L291" s="139">
        <v>36500</v>
      </c>
      <c r="M291" s="47">
        <v>111500</v>
      </c>
      <c r="N291" s="43"/>
      <c r="O291" s="197" t="s">
        <v>356</v>
      </c>
    </row>
    <row r="292" spans="1:15" ht="37.5">
      <c r="A292" s="44" t="s">
        <v>289</v>
      </c>
      <c r="B292" s="45" t="s">
        <v>287</v>
      </c>
      <c r="C292" s="52" t="s">
        <v>160</v>
      </c>
      <c r="D292" s="43" t="s">
        <v>138</v>
      </c>
      <c r="E292" s="47">
        <v>12000</v>
      </c>
      <c r="F292" s="43" t="s">
        <v>380</v>
      </c>
      <c r="G292" s="11"/>
      <c r="H292" s="43" t="s">
        <v>141</v>
      </c>
      <c r="I292" s="16"/>
      <c r="J292" s="43"/>
      <c r="K292" s="43"/>
      <c r="L292" s="139">
        <v>11590</v>
      </c>
      <c r="M292" s="47">
        <v>410</v>
      </c>
      <c r="N292" s="43"/>
      <c r="O292" s="197" t="s">
        <v>381</v>
      </c>
    </row>
    <row r="293" spans="1:15" ht="37.5">
      <c r="A293" s="44" t="s">
        <v>290</v>
      </c>
      <c r="B293" s="45" t="s">
        <v>287</v>
      </c>
      <c r="C293" s="52" t="s">
        <v>161</v>
      </c>
      <c r="D293" s="43" t="s">
        <v>138</v>
      </c>
      <c r="E293" s="47">
        <v>80000</v>
      </c>
      <c r="F293" s="43" t="s">
        <v>294</v>
      </c>
      <c r="G293" s="43" t="s">
        <v>141</v>
      </c>
      <c r="H293" s="43"/>
      <c r="I293" s="16"/>
      <c r="J293" s="43"/>
      <c r="K293" s="43"/>
      <c r="L293" s="56">
        <v>0</v>
      </c>
      <c r="M293" s="49">
        <f>E293-L293</f>
        <v>80000</v>
      </c>
      <c r="N293" s="29"/>
      <c r="O293" s="29"/>
    </row>
    <row r="294" spans="1:15" ht="37.5">
      <c r="A294" s="44" t="s">
        <v>291</v>
      </c>
      <c r="B294" s="45" t="s">
        <v>287</v>
      </c>
      <c r="C294" s="52" t="s">
        <v>162</v>
      </c>
      <c r="D294" s="43" t="s">
        <v>138</v>
      </c>
      <c r="E294" s="47">
        <v>20000</v>
      </c>
      <c r="F294" s="43" t="s">
        <v>294</v>
      </c>
      <c r="G294" s="43" t="s">
        <v>141</v>
      </c>
      <c r="H294" s="43"/>
      <c r="I294" s="16"/>
      <c r="J294" s="43"/>
      <c r="K294" s="43"/>
      <c r="L294" s="56">
        <v>0</v>
      </c>
      <c r="M294" s="49">
        <f>E294-L294</f>
        <v>20000</v>
      </c>
      <c r="N294" s="29"/>
      <c r="O294" s="29"/>
    </row>
    <row r="295" spans="1:15" ht="37.5">
      <c r="A295" s="44" t="s">
        <v>292</v>
      </c>
      <c r="B295" s="45" t="s">
        <v>287</v>
      </c>
      <c r="C295" s="52" t="s">
        <v>0</v>
      </c>
      <c r="D295" s="43" t="s">
        <v>138</v>
      </c>
      <c r="E295" s="47">
        <v>100000</v>
      </c>
      <c r="F295" s="43" t="s">
        <v>261</v>
      </c>
      <c r="G295" s="43" t="s">
        <v>141</v>
      </c>
      <c r="H295" s="43"/>
      <c r="I295" s="16"/>
      <c r="J295" s="43"/>
      <c r="K295" s="43"/>
      <c r="L295" s="56">
        <v>0</v>
      </c>
      <c r="M295" s="49">
        <f>E295-L295</f>
        <v>100000</v>
      </c>
      <c r="N295" s="29"/>
      <c r="O295" s="29"/>
    </row>
    <row r="296" spans="1:15" ht="37.5">
      <c r="A296" s="44" t="s">
        <v>293</v>
      </c>
      <c r="B296" s="45" t="s">
        <v>287</v>
      </c>
      <c r="C296" s="52" t="s">
        <v>0</v>
      </c>
      <c r="D296" s="43" t="s">
        <v>138</v>
      </c>
      <c r="E296" s="47">
        <v>10000</v>
      </c>
      <c r="F296" s="43" t="s">
        <v>261</v>
      </c>
      <c r="G296" s="43" t="s">
        <v>141</v>
      </c>
      <c r="H296" s="43"/>
      <c r="I296" s="16"/>
      <c r="J296" s="43"/>
      <c r="K296" s="43"/>
      <c r="L296" s="56">
        <v>0</v>
      </c>
      <c r="M296" s="49">
        <f>E296-L296</f>
        <v>10000</v>
      </c>
      <c r="N296" s="29"/>
      <c r="O296" s="29"/>
    </row>
    <row r="297" spans="1:15" ht="18.75">
      <c r="A297" s="44"/>
      <c r="B297" s="78" t="s">
        <v>295</v>
      </c>
      <c r="C297" s="52"/>
      <c r="D297" s="43"/>
      <c r="E297" s="47"/>
      <c r="F297" s="43"/>
      <c r="G297" s="43"/>
      <c r="H297" s="43"/>
      <c r="I297" s="16"/>
      <c r="J297" s="43"/>
      <c r="K297" s="43"/>
      <c r="L297" s="29"/>
      <c r="M297" s="29"/>
      <c r="N297" s="29"/>
      <c r="O297" s="29"/>
    </row>
    <row r="298" spans="1:15" ht="21">
      <c r="A298" s="10"/>
      <c r="B298" s="78" t="s">
        <v>296</v>
      </c>
      <c r="C298" s="10"/>
      <c r="D298" s="10"/>
      <c r="E298" s="10"/>
      <c r="F298" s="10"/>
      <c r="G298" s="10"/>
      <c r="H298" s="10"/>
      <c r="I298" s="10"/>
      <c r="J298" s="10"/>
      <c r="K298" s="10"/>
      <c r="L298" s="29"/>
      <c r="M298" s="29"/>
      <c r="N298" s="29"/>
      <c r="O298" s="29"/>
    </row>
    <row r="299" spans="1:15" ht="112.5">
      <c r="A299" s="44" t="s">
        <v>299</v>
      </c>
      <c r="B299" s="57" t="s">
        <v>297</v>
      </c>
      <c r="C299" s="52" t="s">
        <v>162</v>
      </c>
      <c r="D299" s="43" t="s">
        <v>138</v>
      </c>
      <c r="E299" s="47">
        <v>50000</v>
      </c>
      <c r="F299" s="43" t="s">
        <v>298</v>
      </c>
      <c r="G299" s="43" t="s">
        <v>141</v>
      </c>
      <c r="H299" s="10"/>
      <c r="I299" s="10"/>
      <c r="J299" s="10"/>
      <c r="K299" s="10"/>
      <c r="L299" s="61">
        <v>50000</v>
      </c>
      <c r="M299" s="49">
        <f>E299-L299</f>
        <v>0</v>
      </c>
      <c r="N299" s="29"/>
      <c r="O299" s="29"/>
    </row>
    <row r="300" spans="1:15" ht="21">
      <c r="A300" s="13"/>
      <c r="B300" s="62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</row>
    <row r="301" spans="1:15" ht="21">
      <c r="A301" s="13"/>
      <c r="B301" s="41" t="s">
        <v>370</v>
      </c>
      <c r="C301" s="223" t="s">
        <v>167</v>
      </c>
      <c r="D301" s="223"/>
      <c r="E301" s="224"/>
      <c r="F301" s="223"/>
      <c r="G301" s="223"/>
      <c r="H301" s="223"/>
      <c r="I301" s="223"/>
      <c r="J301" s="223"/>
      <c r="K301" s="223"/>
      <c r="L301" s="223"/>
      <c r="M301" s="224"/>
      <c r="N301" s="224"/>
      <c r="O301" s="224"/>
    </row>
    <row r="302" spans="1:15" ht="21">
      <c r="A302" s="13"/>
      <c r="B302" s="40" t="s">
        <v>371</v>
      </c>
      <c r="C302" s="223" t="s">
        <v>119</v>
      </c>
      <c r="D302" s="223"/>
      <c r="E302" s="224"/>
      <c r="F302" s="223"/>
      <c r="G302" s="223"/>
      <c r="H302" s="223" t="s">
        <v>171</v>
      </c>
      <c r="I302" s="224"/>
      <c r="J302" s="224"/>
      <c r="K302" s="224"/>
      <c r="L302" s="224"/>
      <c r="M302" s="224"/>
      <c r="N302" s="224"/>
      <c r="O302" s="224"/>
    </row>
    <row r="303" spans="1:15" ht="18.75">
      <c r="A303" s="220" t="s">
        <v>153</v>
      </c>
      <c r="B303" s="220"/>
      <c r="C303" s="220"/>
      <c r="D303" s="220"/>
      <c r="E303" s="220"/>
      <c r="F303" s="220"/>
      <c r="G303" s="220"/>
      <c r="H303" s="220"/>
      <c r="I303" s="220"/>
      <c r="J303" s="220"/>
      <c r="K303" s="220"/>
      <c r="L303" s="220"/>
      <c r="M303" s="220"/>
      <c r="N303" s="220"/>
      <c r="O303" s="220"/>
    </row>
    <row r="304" spans="1:15" ht="18.75">
      <c r="A304" s="241" t="s">
        <v>175</v>
      </c>
      <c r="B304" s="241"/>
      <c r="C304" s="241"/>
      <c r="D304" s="241"/>
      <c r="E304" s="241"/>
      <c r="F304" s="241"/>
      <c r="G304" s="241"/>
      <c r="H304" s="241"/>
      <c r="I304" s="241"/>
      <c r="J304" s="241"/>
      <c r="K304" s="241"/>
      <c r="L304" s="241"/>
      <c r="M304" s="241"/>
      <c r="N304" s="241"/>
      <c r="O304" s="241"/>
    </row>
    <row r="305" spans="1:15" ht="18.75">
      <c r="A305" s="241" t="s">
        <v>142</v>
      </c>
      <c r="B305" s="241"/>
      <c r="C305" s="241"/>
      <c r="D305" s="241"/>
      <c r="E305" s="241"/>
      <c r="F305" s="241"/>
      <c r="G305" s="241"/>
      <c r="H305" s="241"/>
      <c r="I305" s="241"/>
      <c r="J305" s="241"/>
      <c r="K305" s="241"/>
      <c r="L305" s="241"/>
      <c r="M305" s="241"/>
      <c r="N305" s="241"/>
      <c r="O305" s="241"/>
    </row>
    <row r="306" spans="1:15" ht="18.75">
      <c r="A306" s="242" t="s">
        <v>378</v>
      </c>
      <c r="B306" s="242"/>
      <c r="C306" s="242"/>
      <c r="D306" s="242"/>
      <c r="E306" s="242"/>
      <c r="F306" s="242"/>
      <c r="G306" s="242"/>
      <c r="H306" s="242"/>
      <c r="I306" s="242"/>
      <c r="J306" s="242"/>
      <c r="K306" s="242"/>
      <c r="L306" s="242"/>
      <c r="M306" s="242"/>
      <c r="N306" s="242"/>
      <c r="O306" s="242"/>
    </row>
    <row r="307" spans="1:15" ht="18.75">
      <c r="A307" s="244" t="s">
        <v>154</v>
      </c>
      <c r="B307" s="244" t="s">
        <v>143</v>
      </c>
      <c r="C307" s="243" t="s">
        <v>144</v>
      </c>
      <c r="D307" s="244" t="s">
        <v>145</v>
      </c>
      <c r="E307" s="244" t="s">
        <v>155</v>
      </c>
      <c r="F307" s="243" t="s">
        <v>146</v>
      </c>
      <c r="G307" s="244" t="s">
        <v>147</v>
      </c>
      <c r="H307" s="244"/>
      <c r="I307" s="244"/>
      <c r="J307" s="244"/>
      <c r="K307" s="244"/>
      <c r="L307" s="246" t="s">
        <v>148</v>
      </c>
      <c r="M307" s="243" t="s">
        <v>149</v>
      </c>
      <c r="N307" s="243" t="s">
        <v>150</v>
      </c>
      <c r="O307" s="229" t="s">
        <v>156</v>
      </c>
    </row>
    <row r="308" spans="1:15" ht="18.75">
      <c r="A308" s="244"/>
      <c r="B308" s="244"/>
      <c r="C308" s="244"/>
      <c r="D308" s="244"/>
      <c r="E308" s="244"/>
      <c r="F308" s="245"/>
      <c r="G308" s="17">
        <v>1</v>
      </c>
      <c r="H308" s="17">
        <v>2</v>
      </c>
      <c r="I308" s="17">
        <v>3</v>
      </c>
      <c r="J308" s="17">
        <v>4</v>
      </c>
      <c r="K308" s="17">
        <v>5</v>
      </c>
      <c r="L308" s="243"/>
      <c r="M308" s="243"/>
      <c r="N308" s="243"/>
      <c r="O308" s="230"/>
    </row>
    <row r="309" spans="1:15" ht="112.5">
      <c r="A309" s="44" t="s">
        <v>302</v>
      </c>
      <c r="B309" s="45" t="s">
        <v>300</v>
      </c>
      <c r="C309" s="52" t="s">
        <v>162</v>
      </c>
      <c r="D309" s="43" t="s">
        <v>138</v>
      </c>
      <c r="E309" s="47">
        <v>20000</v>
      </c>
      <c r="F309" s="43" t="s">
        <v>241</v>
      </c>
      <c r="G309" s="43" t="s">
        <v>141</v>
      </c>
      <c r="H309" s="43"/>
      <c r="I309" s="29"/>
      <c r="J309" s="43"/>
      <c r="K309" s="43"/>
      <c r="L309" s="112">
        <v>0</v>
      </c>
      <c r="M309" s="47">
        <f>E309-L309</f>
        <v>20000</v>
      </c>
      <c r="N309" s="43"/>
      <c r="O309" s="31"/>
    </row>
    <row r="310" spans="1:15" ht="56.25">
      <c r="A310" s="44" t="s">
        <v>304</v>
      </c>
      <c r="B310" s="45" t="s">
        <v>301</v>
      </c>
      <c r="C310" s="52" t="s">
        <v>0</v>
      </c>
      <c r="D310" s="43" t="s">
        <v>138</v>
      </c>
      <c r="E310" s="47">
        <v>71000</v>
      </c>
      <c r="F310" s="43" t="s">
        <v>241</v>
      </c>
      <c r="G310" s="43" t="s">
        <v>141</v>
      </c>
      <c r="H310" s="43"/>
      <c r="I310" s="16"/>
      <c r="J310" s="43"/>
      <c r="K310" s="43"/>
      <c r="L310" s="112">
        <v>0</v>
      </c>
      <c r="M310" s="47">
        <f>E310-L310</f>
        <v>71000</v>
      </c>
      <c r="N310" s="43"/>
      <c r="O310" s="29"/>
    </row>
    <row r="311" spans="1:15" ht="75">
      <c r="A311" s="44" t="s">
        <v>305</v>
      </c>
      <c r="B311" s="128" t="s">
        <v>303</v>
      </c>
      <c r="C311" s="52" t="s">
        <v>0</v>
      </c>
      <c r="D311" s="43" t="s">
        <v>138</v>
      </c>
      <c r="E311" s="47">
        <v>82000</v>
      </c>
      <c r="F311" s="43" t="s">
        <v>241</v>
      </c>
      <c r="G311" s="43" t="s">
        <v>141</v>
      </c>
      <c r="H311" s="43"/>
      <c r="I311" s="16"/>
      <c r="J311" s="43"/>
      <c r="K311" s="43"/>
      <c r="L311" s="139">
        <v>80000</v>
      </c>
      <c r="M311" s="47">
        <f>E311-L311</f>
        <v>2000</v>
      </c>
      <c r="N311" s="10"/>
      <c r="O311" s="10"/>
    </row>
    <row r="312" spans="1:15" ht="131.25">
      <c r="A312" s="44" t="s">
        <v>305</v>
      </c>
      <c r="B312" s="45" t="s">
        <v>306</v>
      </c>
      <c r="C312" s="52" t="s">
        <v>161</v>
      </c>
      <c r="D312" s="43" t="s">
        <v>138</v>
      </c>
      <c r="E312" s="47">
        <v>100000</v>
      </c>
      <c r="F312" s="43" t="s">
        <v>241</v>
      </c>
      <c r="G312" s="43" t="s">
        <v>141</v>
      </c>
      <c r="H312" s="43"/>
      <c r="I312" s="16"/>
      <c r="J312" s="43"/>
      <c r="K312" s="43"/>
      <c r="L312" s="112">
        <v>97000</v>
      </c>
      <c r="M312" s="47">
        <f>E312-L312</f>
        <v>3000</v>
      </c>
      <c r="N312" s="10"/>
      <c r="O312" s="10"/>
    </row>
    <row r="313" spans="1:15" ht="21">
      <c r="A313" s="63"/>
      <c r="B313" s="62"/>
      <c r="C313" s="85"/>
      <c r="D313" s="63"/>
      <c r="E313" s="109"/>
      <c r="F313" s="63"/>
      <c r="G313" s="63"/>
      <c r="H313" s="63"/>
      <c r="I313" s="86"/>
      <c r="J313" s="63"/>
      <c r="K313" s="63"/>
      <c r="L313" s="131"/>
      <c r="M313" s="109"/>
      <c r="N313" s="7"/>
      <c r="O313" s="7"/>
    </row>
    <row r="314" spans="1:15" ht="21">
      <c r="A314" s="13"/>
      <c r="B314" s="41" t="s">
        <v>254</v>
      </c>
      <c r="C314" s="223" t="s">
        <v>167</v>
      </c>
      <c r="D314" s="223"/>
      <c r="E314" s="224"/>
      <c r="F314" s="223"/>
      <c r="G314" s="223"/>
      <c r="H314" s="223"/>
      <c r="I314" s="223"/>
      <c r="J314" s="223"/>
      <c r="K314" s="223"/>
      <c r="L314" s="223"/>
      <c r="M314" s="224"/>
      <c r="N314" s="224"/>
      <c r="O314" s="224"/>
    </row>
    <row r="315" spans="1:15" ht="21">
      <c r="A315" s="13"/>
      <c r="B315" s="40" t="s">
        <v>374</v>
      </c>
      <c r="C315" s="223" t="s">
        <v>119</v>
      </c>
      <c r="D315" s="223"/>
      <c r="E315" s="224"/>
      <c r="F315" s="223"/>
      <c r="G315" s="223"/>
      <c r="H315" s="223" t="s">
        <v>171</v>
      </c>
      <c r="I315" s="224"/>
      <c r="J315" s="224"/>
      <c r="K315" s="224"/>
      <c r="L315" s="224"/>
      <c r="M315" s="224"/>
      <c r="N315" s="224"/>
      <c r="O315" s="224"/>
    </row>
    <row r="316" spans="1:15" ht="18.75">
      <c r="A316" s="220" t="s">
        <v>153</v>
      </c>
      <c r="B316" s="220"/>
      <c r="C316" s="220"/>
      <c r="D316" s="220"/>
      <c r="E316" s="220"/>
      <c r="F316" s="220"/>
      <c r="G316" s="220"/>
      <c r="H316" s="220"/>
      <c r="I316" s="220"/>
      <c r="J316" s="220"/>
      <c r="K316" s="220"/>
      <c r="L316" s="220"/>
      <c r="M316" s="220"/>
      <c r="N316" s="220"/>
      <c r="O316" s="220"/>
    </row>
    <row r="317" spans="1:15" ht="18.75">
      <c r="A317" s="241" t="s">
        <v>175</v>
      </c>
      <c r="B317" s="241"/>
      <c r="C317" s="241"/>
      <c r="D317" s="241"/>
      <c r="E317" s="241"/>
      <c r="F317" s="241"/>
      <c r="G317" s="241"/>
      <c r="H317" s="241"/>
      <c r="I317" s="241"/>
      <c r="J317" s="241"/>
      <c r="K317" s="241"/>
      <c r="L317" s="241"/>
      <c r="M317" s="241"/>
      <c r="N317" s="241"/>
      <c r="O317" s="241"/>
    </row>
    <row r="318" spans="1:15" ht="18.75">
      <c r="A318" s="241" t="s">
        <v>142</v>
      </c>
      <c r="B318" s="241"/>
      <c r="C318" s="241"/>
      <c r="D318" s="241"/>
      <c r="E318" s="241"/>
      <c r="F318" s="241"/>
      <c r="G318" s="241"/>
      <c r="H318" s="241"/>
      <c r="I318" s="241"/>
      <c r="J318" s="241"/>
      <c r="K318" s="241"/>
      <c r="L318" s="241"/>
      <c r="M318" s="241"/>
      <c r="N318" s="241"/>
      <c r="O318" s="241"/>
    </row>
    <row r="319" spans="1:15" ht="18.75">
      <c r="A319" s="242" t="s">
        <v>378</v>
      </c>
      <c r="B319" s="242"/>
      <c r="C319" s="242"/>
      <c r="D319" s="242"/>
      <c r="E319" s="242"/>
      <c r="F319" s="242"/>
      <c r="G319" s="242"/>
      <c r="H319" s="242"/>
      <c r="I319" s="242"/>
      <c r="J319" s="242"/>
      <c r="K319" s="242"/>
      <c r="L319" s="242"/>
      <c r="M319" s="242"/>
      <c r="N319" s="242"/>
      <c r="O319" s="242"/>
    </row>
    <row r="320" spans="1:15" ht="18.75">
      <c r="A320" s="244" t="s">
        <v>154</v>
      </c>
      <c r="B320" s="244" t="s">
        <v>143</v>
      </c>
      <c r="C320" s="243" t="s">
        <v>144</v>
      </c>
      <c r="D320" s="244" t="s">
        <v>145</v>
      </c>
      <c r="E320" s="244" t="s">
        <v>155</v>
      </c>
      <c r="F320" s="243" t="s">
        <v>146</v>
      </c>
      <c r="G320" s="244" t="s">
        <v>147</v>
      </c>
      <c r="H320" s="244"/>
      <c r="I320" s="244"/>
      <c r="J320" s="244"/>
      <c r="K320" s="244"/>
      <c r="L320" s="246" t="s">
        <v>148</v>
      </c>
      <c r="M320" s="243" t="s">
        <v>149</v>
      </c>
      <c r="N320" s="243" t="s">
        <v>150</v>
      </c>
      <c r="O320" s="229" t="s">
        <v>156</v>
      </c>
    </row>
    <row r="321" spans="1:15" ht="18.75">
      <c r="A321" s="244"/>
      <c r="B321" s="244"/>
      <c r="C321" s="244"/>
      <c r="D321" s="244"/>
      <c r="E321" s="244"/>
      <c r="F321" s="245"/>
      <c r="G321" s="17">
        <v>1</v>
      </c>
      <c r="H321" s="17">
        <v>2</v>
      </c>
      <c r="I321" s="17">
        <v>3</v>
      </c>
      <c r="J321" s="17">
        <v>4</v>
      </c>
      <c r="K321" s="17">
        <v>5</v>
      </c>
      <c r="L321" s="243"/>
      <c r="M321" s="243"/>
      <c r="N321" s="243"/>
      <c r="O321" s="230"/>
    </row>
    <row r="322" spans="1:15" ht="131.25">
      <c r="A322" s="44" t="s">
        <v>307</v>
      </c>
      <c r="B322" s="59" t="s">
        <v>308</v>
      </c>
      <c r="C322" s="52" t="s">
        <v>161</v>
      </c>
      <c r="D322" s="43" t="s">
        <v>138</v>
      </c>
      <c r="E322" s="47">
        <v>100000</v>
      </c>
      <c r="F322" s="43" t="s">
        <v>241</v>
      </c>
      <c r="G322" s="43" t="s">
        <v>141</v>
      </c>
      <c r="H322" s="43"/>
      <c r="I322" s="29"/>
      <c r="J322" s="43"/>
      <c r="K322" s="43"/>
      <c r="L322" s="112">
        <v>0</v>
      </c>
      <c r="M322" s="47">
        <f>E322-L322</f>
        <v>100000</v>
      </c>
      <c r="N322" s="43"/>
      <c r="O322" s="31"/>
    </row>
    <row r="323" spans="1:15" ht="131.25">
      <c r="A323" s="44" t="s">
        <v>309</v>
      </c>
      <c r="B323" s="45" t="s">
        <v>362</v>
      </c>
      <c r="C323" s="52" t="s">
        <v>161</v>
      </c>
      <c r="D323" s="43" t="s">
        <v>138</v>
      </c>
      <c r="E323" s="47">
        <v>10200</v>
      </c>
      <c r="F323" s="43" t="s">
        <v>241</v>
      </c>
      <c r="G323" s="43" t="s">
        <v>141</v>
      </c>
      <c r="H323" s="43"/>
      <c r="I323" s="34"/>
      <c r="J323" s="43"/>
      <c r="K323" s="43"/>
      <c r="L323" s="112">
        <v>0</v>
      </c>
      <c r="M323" s="47">
        <f>E323-L323</f>
        <v>10200</v>
      </c>
      <c r="N323" s="43"/>
      <c r="O323" s="29"/>
    </row>
    <row r="324" spans="1:15" ht="21">
      <c r="A324" s="63"/>
      <c r="B324" s="62"/>
      <c r="C324" s="85"/>
      <c r="D324" s="63"/>
      <c r="E324" s="109"/>
      <c r="F324" s="63"/>
      <c r="G324" s="3"/>
      <c r="H324" s="63"/>
      <c r="I324" s="86"/>
      <c r="J324" s="63"/>
      <c r="K324" s="63"/>
      <c r="L324" s="154"/>
      <c r="M324" s="109"/>
      <c r="N324" s="7"/>
      <c r="O324" s="7"/>
    </row>
    <row r="325" spans="1:15" ht="21">
      <c r="A325" s="63"/>
      <c r="B325" s="62"/>
      <c r="C325" s="85"/>
      <c r="D325" s="63"/>
      <c r="E325" s="109"/>
      <c r="F325" s="63"/>
      <c r="G325" s="7"/>
      <c r="H325" s="7"/>
      <c r="I325" s="7"/>
      <c r="J325" s="7"/>
      <c r="K325" s="63"/>
      <c r="L325" s="154"/>
      <c r="M325" s="109"/>
      <c r="N325" s="7"/>
      <c r="O325" s="7"/>
    </row>
    <row r="326" spans="1:15" ht="21">
      <c r="A326" s="7"/>
      <c r="B326" s="62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21">
      <c r="A327" s="13"/>
      <c r="B327" s="41" t="s">
        <v>254</v>
      </c>
      <c r="C327" s="223" t="s">
        <v>167</v>
      </c>
      <c r="D327" s="223"/>
      <c r="E327" s="224"/>
      <c r="F327" s="223"/>
      <c r="G327" s="223"/>
      <c r="H327" s="223"/>
      <c r="I327" s="223"/>
      <c r="J327" s="223"/>
      <c r="K327" s="223"/>
      <c r="L327" s="223"/>
      <c r="M327" s="224"/>
      <c r="N327" s="224"/>
      <c r="O327" s="224"/>
    </row>
    <row r="328" spans="1:15" ht="21">
      <c r="A328" s="13"/>
      <c r="B328" s="40" t="s">
        <v>374</v>
      </c>
      <c r="C328" s="223" t="s">
        <v>119</v>
      </c>
      <c r="D328" s="223"/>
      <c r="E328" s="224"/>
      <c r="F328" s="223"/>
      <c r="G328" s="223"/>
      <c r="H328" s="223" t="s">
        <v>171</v>
      </c>
      <c r="I328" s="224"/>
      <c r="J328" s="224"/>
      <c r="K328" s="224"/>
      <c r="L328" s="224"/>
      <c r="M328" s="224"/>
      <c r="N328" s="224"/>
      <c r="O328" s="224"/>
    </row>
    <row r="329" spans="1:15" ht="21">
      <c r="A329" s="13"/>
      <c r="B329" s="40"/>
      <c r="C329" s="114"/>
      <c r="D329" s="114"/>
      <c r="E329" s="115"/>
      <c r="F329" s="114"/>
      <c r="G329" s="114"/>
      <c r="H329" s="114"/>
      <c r="I329" s="115"/>
      <c r="J329" s="115"/>
      <c r="K329" s="115"/>
      <c r="L329" s="115"/>
      <c r="M329" s="115"/>
      <c r="N329" s="115"/>
      <c r="O329" s="115"/>
    </row>
    <row r="330" spans="1:15" ht="21">
      <c r="A330" s="13"/>
      <c r="B330" s="40"/>
      <c r="C330" s="114"/>
      <c r="D330" s="114"/>
      <c r="E330" s="115"/>
      <c r="F330" s="114"/>
      <c r="G330" s="114"/>
      <c r="H330" s="114"/>
      <c r="I330" s="115"/>
      <c r="J330" s="115"/>
      <c r="K330" s="115"/>
      <c r="L330" s="115"/>
      <c r="M330" s="115"/>
      <c r="N330" s="115"/>
      <c r="O330" s="115"/>
    </row>
    <row r="331" spans="1:15" ht="21">
      <c r="A331" s="13"/>
      <c r="B331" s="40"/>
      <c r="C331" s="114"/>
      <c r="D331" s="114"/>
      <c r="E331" s="115"/>
      <c r="F331" s="114"/>
      <c r="G331" s="114"/>
      <c r="H331" s="114"/>
      <c r="I331" s="115"/>
      <c r="J331" s="115"/>
      <c r="K331" s="115"/>
      <c r="L331" s="115"/>
      <c r="M331" s="115"/>
      <c r="N331" s="115"/>
      <c r="O331" s="115"/>
    </row>
    <row r="332" spans="1:15" ht="18.75">
      <c r="A332" s="220" t="s">
        <v>153</v>
      </c>
      <c r="B332" s="220"/>
      <c r="C332" s="220"/>
      <c r="D332" s="220"/>
      <c r="E332" s="220"/>
      <c r="F332" s="220"/>
      <c r="G332" s="220"/>
      <c r="H332" s="220"/>
      <c r="I332" s="220"/>
      <c r="J332" s="220"/>
      <c r="K332" s="220"/>
      <c r="L332" s="220"/>
      <c r="M332" s="220"/>
      <c r="N332" s="220"/>
      <c r="O332" s="220"/>
    </row>
    <row r="333" spans="1:15" ht="18.75">
      <c r="A333" s="241" t="s">
        <v>175</v>
      </c>
      <c r="B333" s="241"/>
      <c r="C333" s="241"/>
      <c r="D333" s="241"/>
      <c r="E333" s="241"/>
      <c r="F333" s="241"/>
      <c r="G333" s="241"/>
      <c r="H333" s="241"/>
      <c r="I333" s="241"/>
      <c r="J333" s="241"/>
      <c r="K333" s="241"/>
      <c r="L333" s="241"/>
      <c r="M333" s="241"/>
      <c r="N333" s="241"/>
      <c r="O333" s="241"/>
    </row>
    <row r="334" spans="1:15" ht="18.75">
      <c r="A334" s="241" t="s">
        <v>142</v>
      </c>
      <c r="B334" s="241"/>
      <c r="C334" s="241"/>
      <c r="D334" s="241"/>
      <c r="E334" s="241"/>
      <c r="F334" s="241"/>
      <c r="G334" s="241"/>
      <c r="H334" s="241"/>
      <c r="I334" s="241"/>
      <c r="J334" s="241"/>
      <c r="K334" s="241"/>
      <c r="L334" s="241"/>
      <c r="M334" s="241"/>
      <c r="N334" s="241"/>
      <c r="O334" s="241"/>
    </row>
    <row r="335" spans="1:15" ht="18.75">
      <c r="A335" s="242" t="s">
        <v>379</v>
      </c>
      <c r="B335" s="242"/>
      <c r="C335" s="242"/>
      <c r="D335" s="242"/>
      <c r="E335" s="242"/>
      <c r="F335" s="242"/>
      <c r="G335" s="242"/>
      <c r="H335" s="242"/>
      <c r="I335" s="242"/>
      <c r="J335" s="242"/>
      <c r="K335" s="242"/>
      <c r="L335" s="242"/>
      <c r="M335" s="242"/>
      <c r="N335" s="242"/>
      <c r="O335" s="242"/>
    </row>
    <row r="336" spans="1:15" ht="18.75">
      <c r="A336" s="244" t="s">
        <v>154</v>
      </c>
      <c r="B336" s="244" t="s">
        <v>143</v>
      </c>
      <c r="C336" s="243" t="s">
        <v>144</v>
      </c>
      <c r="D336" s="244" t="s">
        <v>145</v>
      </c>
      <c r="E336" s="244" t="s">
        <v>155</v>
      </c>
      <c r="F336" s="243" t="s">
        <v>146</v>
      </c>
      <c r="G336" s="244" t="s">
        <v>147</v>
      </c>
      <c r="H336" s="244"/>
      <c r="I336" s="244"/>
      <c r="J336" s="244"/>
      <c r="K336" s="244"/>
      <c r="L336" s="246" t="s">
        <v>148</v>
      </c>
      <c r="M336" s="243" t="s">
        <v>149</v>
      </c>
      <c r="N336" s="243" t="s">
        <v>150</v>
      </c>
      <c r="O336" s="229" t="s">
        <v>156</v>
      </c>
    </row>
    <row r="337" spans="1:15" ht="18.75">
      <c r="A337" s="244"/>
      <c r="B337" s="244"/>
      <c r="C337" s="244"/>
      <c r="D337" s="244"/>
      <c r="E337" s="244"/>
      <c r="F337" s="245"/>
      <c r="G337" s="17">
        <v>1</v>
      </c>
      <c r="H337" s="17">
        <v>2</v>
      </c>
      <c r="I337" s="17">
        <v>3</v>
      </c>
      <c r="J337" s="17">
        <v>4</v>
      </c>
      <c r="K337" s="17">
        <v>5</v>
      </c>
      <c r="L337" s="243"/>
      <c r="M337" s="243"/>
      <c r="N337" s="243"/>
      <c r="O337" s="230"/>
    </row>
    <row r="338" spans="1:15" ht="75">
      <c r="A338" s="44" t="s">
        <v>311</v>
      </c>
      <c r="B338" s="45" t="s">
        <v>312</v>
      </c>
      <c r="C338" s="52" t="s">
        <v>161</v>
      </c>
      <c r="D338" s="43" t="s">
        <v>138</v>
      </c>
      <c r="E338" s="47">
        <v>60000</v>
      </c>
      <c r="F338" s="43" t="s">
        <v>241</v>
      </c>
      <c r="G338" s="43" t="s">
        <v>141</v>
      </c>
      <c r="H338" s="43"/>
      <c r="I338" s="29"/>
      <c r="J338" s="43"/>
      <c r="K338" s="43"/>
      <c r="L338" s="139">
        <v>60000</v>
      </c>
      <c r="M338" s="47">
        <f>E338-L338</f>
        <v>0</v>
      </c>
      <c r="N338" s="43"/>
      <c r="O338" s="31"/>
    </row>
    <row r="339" spans="1:15" ht="112.5">
      <c r="A339" s="44" t="s">
        <v>313</v>
      </c>
      <c r="B339" s="59" t="s">
        <v>314</v>
      </c>
      <c r="C339" s="52" t="s">
        <v>161</v>
      </c>
      <c r="D339" s="43" t="s">
        <v>138</v>
      </c>
      <c r="E339" s="47">
        <v>78000</v>
      </c>
      <c r="F339" s="43" t="s">
        <v>241</v>
      </c>
      <c r="G339" s="43" t="s">
        <v>141</v>
      </c>
      <c r="H339" s="43"/>
      <c r="I339" s="29"/>
      <c r="J339" s="43"/>
      <c r="K339" s="43"/>
      <c r="L339" s="112">
        <v>0</v>
      </c>
      <c r="M339" s="47">
        <f>E339-L339</f>
        <v>78000</v>
      </c>
      <c r="N339" s="43"/>
      <c r="O339" s="29"/>
    </row>
    <row r="340" spans="1:15" ht="93.75">
      <c r="A340" s="44" t="s">
        <v>315</v>
      </c>
      <c r="B340" s="45" t="s">
        <v>316</v>
      </c>
      <c r="C340" s="52" t="s">
        <v>161</v>
      </c>
      <c r="D340" s="43" t="s">
        <v>138</v>
      </c>
      <c r="E340" s="47">
        <v>100000</v>
      </c>
      <c r="F340" s="43" t="s">
        <v>241</v>
      </c>
      <c r="G340" s="43" t="s">
        <v>141</v>
      </c>
      <c r="H340" s="43"/>
      <c r="I340" s="16"/>
      <c r="J340" s="43"/>
      <c r="K340" s="43"/>
      <c r="L340" s="139">
        <v>100000</v>
      </c>
      <c r="M340" s="47">
        <f>E340-L340</f>
        <v>0</v>
      </c>
      <c r="N340" s="10"/>
      <c r="O340" s="10"/>
    </row>
    <row r="341" spans="1:15" ht="93.75">
      <c r="A341" s="44" t="s">
        <v>317</v>
      </c>
      <c r="B341" s="59" t="s">
        <v>318</v>
      </c>
      <c r="C341" s="52" t="s">
        <v>161</v>
      </c>
      <c r="D341" s="43" t="s">
        <v>138</v>
      </c>
      <c r="E341" s="47">
        <v>240000</v>
      </c>
      <c r="F341" s="43" t="s">
        <v>241</v>
      </c>
      <c r="G341" s="43" t="s">
        <v>141</v>
      </c>
      <c r="H341" s="10"/>
      <c r="I341" s="10"/>
      <c r="J341" s="10"/>
      <c r="K341" s="11"/>
      <c r="L341" s="112">
        <v>0</v>
      </c>
      <c r="M341" s="47">
        <f>E341-L341</f>
        <v>240000</v>
      </c>
      <c r="N341" s="10"/>
      <c r="O341" s="10"/>
    </row>
    <row r="342" spans="1:15" ht="21">
      <c r="A342" s="7"/>
      <c r="B342" s="62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21">
      <c r="A343" s="13"/>
      <c r="B343" s="41" t="s">
        <v>151</v>
      </c>
      <c r="C343" s="223" t="s">
        <v>167</v>
      </c>
      <c r="D343" s="223"/>
      <c r="E343" s="224"/>
      <c r="F343" s="223"/>
      <c r="G343" s="223"/>
      <c r="H343" s="223"/>
      <c r="I343" s="223"/>
      <c r="J343" s="223"/>
      <c r="K343" s="223"/>
      <c r="L343" s="223"/>
      <c r="M343" s="224"/>
      <c r="N343" s="224"/>
      <c r="O343" s="224"/>
    </row>
    <row r="344" spans="1:15" ht="21">
      <c r="A344" s="13"/>
      <c r="B344" s="40" t="s">
        <v>152</v>
      </c>
      <c r="C344" s="223" t="s">
        <v>119</v>
      </c>
      <c r="D344" s="223"/>
      <c r="E344" s="224"/>
      <c r="F344" s="223"/>
      <c r="G344" s="223"/>
      <c r="H344" s="223" t="s">
        <v>171</v>
      </c>
      <c r="I344" s="224"/>
      <c r="J344" s="224"/>
      <c r="K344" s="224"/>
      <c r="L344" s="224"/>
      <c r="M344" s="224"/>
      <c r="N344" s="224"/>
      <c r="O344" s="224"/>
    </row>
    <row r="345" spans="1:15" ht="18.75">
      <c r="A345" s="220" t="s">
        <v>153</v>
      </c>
      <c r="B345" s="220"/>
      <c r="C345" s="220"/>
      <c r="D345" s="220"/>
      <c r="E345" s="220"/>
      <c r="F345" s="220"/>
      <c r="G345" s="220"/>
      <c r="H345" s="220"/>
      <c r="I345" s="220"/>
      <c r="J345" s="220"/>
      <c r="K345" s="220"/>
      <c r="L345" s="220"/>
      <c r="M345" s="220"/>
      <c r="N345" s="220"/>
      <c r="O345" s="220"/>
    </row>
    <row r="346" spans="1:15" ht="18.75">
      <c r="A346" s="241" t="s">
        <v>175</v>
      </c>
      <c r="B346" s="241"/>
      <c r="C346" s="241"/>
      <c r="D346" s="241"/>
      <c r="E346" s="241"/>
      <c r="F346" s="241"/>
      <c r="G346" s="241"/>
      <c r="H346" s="241"/>
      <c r="I346" s="241"/>
      <c r="J346" s="241"/>
      <c r="K346" s="241"/>
      <c r="L346" s="241"/>
      <c r="M346" s="241"/>
      <c r="N346" s="241"/>
      <c r="O346" s="241"/>
    </row>
    <row r="347" spans="1:15" ht="18.75">
      <c r="A347" s="241" t="s">
        <v>142</v>
      </c>
      <c r="B347" s="241"/>
      <c r="C347" s="241"/>
      <c r="D347" s="241"/>
      <c r="E347" s="241"/>
      <c r="F347" s="241"/>
      <c r="G347" s="241"/>
      <c r="H347" s="241"/>
      <c r="I347" s="241"/>
      <c r="J347" s="241"/>
      <c r="K347" s="241"/>
      <c r="L347" s="241"/>
      <c r="M347" s="241"/>
      <c r="N347" s="241"/>
      <c r="O347" s="241"/>
    </row>
    <row r="348" spans="1:15" ht="18.75">
      <c r="A348" s="242" t="s">
        <v>378</v>
      </c>
      <c r="B348" s="242"/>
      <c r="C348" s="242"/>
      <c r="D348" s="242"/>
      <c r="E348" s="242"/>
      <c r="F348" s="242"/>
      <c r="G348" s="242"/>
      <c r="H348" s="242"/>
      <c r="I348" s="242"/>
      <c r="J348" s="242"/>
      <c r="K348" s="242"/>
      <c r="L348" s="242"/>
      <c r="M348" s="242"/>
      <c r="N348" s="242"/>
      <c r="O348" s="242"/>
    </row>
    <row r="349" spans="1:15" ht="18.75" customHeight="1">
      <c r="A349" s="244" t="s">
        <v>154</v>
      </c>
      <c r="B349" s="244" t="s">
        <v>143</v>
      </c>
      <c r="C349" s="243" t="s">
        <v>144</v>
      </c>
      <c r="D349" s="244" t="s">
        <v>145</v>
      </c>
      <c r="E349" s="244" t="s">
        <v>155</v>
      </c>
      <c r="F349" s="243" t="s">
        <v>146</v>
      </c>
      <c r="G349" s="244" t="s">
        <v>147</v>
      </c>
      <c r="H349" s="244"/>
      <c r="I349" s="244"/>
      <c r="J349" s="244"/>
      <c r="K349" s="244"/>
      <c r="L349" s="246" t="s">
        <v>148</v>
      </c>
      <c r="M349" s="243" t="s">
        <v>149</v>
      </c>
      <c r="N349" s="243" t="s">
        <v>150</v>
      </c>
      <c r="O349" s="229" t="s">
        <v>156</v>
      </c>
    </row>
    <row r="350" spans="1:15" ht="18.75">
      <c r="A350" s="244"/>
      <c r="B350" s="244"/>
      <c r="C350" s="244"/>
      <c r="D350" s="244"/>
      <c r="E350" s="244"/>
      <c r="F350" s="245"/>
      <c r="G350" s="17">
        <v>1</v>
      </c>
      <c r="H350" s="17">
        <v>2</v>
      </c>
      <c r="I350" s="17">
        <v>3</v>
      </c>
      <c r="J350" s="17">
        <v>4</v>
      </c>
      <c r="K350" s="17">
        <v>5</v>
      </c>
      <c r="L350" s="243"/>
      <c r="M350" s="243"/>
      <c r="N350" s="243"/>
      <c r="O350" s="230"/>
    </row>
    <row r="351" spans="1:15" ht="112.5">
      <c r="A351" s="44" t="s">
        <v>319</v>
      </c>
      <c r="B351" s="128" t="s">
        <v>320</v>
      </c>
      <c r="C351" s="52" t="s">
        <v>161</v>
      </c>
      <c r="D351" s="43" t="s">
        <v>138</v>
      </c>
      <c r="E351" s="47">
        <v>100000</v>
      </c>
      <c r="F351" s="43" t="s">
        <v>241</v>
      </c>
      <c r="G351" s="43" t="s">
        <v>141</v>
      </c>
      <c r="H351" s="43"/>
      <c r="I351" s="29"/>
      <c r="J351" s="43"/>
      <c r="K351" s="43"/>
      <c r="L351" s="139">
        <v>100000</v>
      </c>
      <c r="M351" s="47">
        <f>E351-L351</f>
        <v>0</v>
      </c>
      <c r="N351" s="43"/>
      <c r="O351" s="31"/>
    </row>
    <row r="352" spans="1:15" ht="112.5">
      <c r="A352" s="44" t="s">
        <v>321</v>
      </c>
      <c r="B352" s="45" t="s">
        <v>322</v>
      </c>
      <c r="C352" s="52" t="s">
        <v>161</v>
      </c>
      <c r="D352" s="43" t="s">
        <v>138</v>
      </c>
      <c r="E352" s="47">
        <v>41900</v>
      </c>
      <c r="F352" s="43" t="s">
        <v>241</v>
      </c>
      <c r="G352" s="43" t="s">
        <v>141</v>
      </c>
      <c r="H352" s="43"/>
      <c r="I352" s="29"/>
      <c r="J352" s="43"/>
      <c r="K352" s="43"/>
      <c r="L352" s="139">
        <v>41500</v>
      </c>
      <c r="M352" s="47">
        <f>E352-L352</f>
        <v>400</v>
      </c>
      <c r="N352" s="43"/>
      <c r="O352" s="29"/>
    </row>
    <row r="353" spans="1:15" ht="131.25">
      <c r="A353" s="44" t="s">
        <v>323</v>
      </c>
      <c r="B353" s="59" t="s">
        <v>324</v>
      </c>
      <c r="C353" s="52" t="s">
        <v>161</v>
      </c>
      <c r="D353" s="43" t="s">
        <v>138</v>
      </c>
      <c r="E353" s="47">
        <v>100000</v>
      </c>
      <c r="F353" s="43" t="s">
        <v>241</v>
      </c>
      <c r="G353" s="43" t="s">
        <v>141</v>
      </c>
      <c r="H353" s="43"/>
      <c r="I353" s="16"/>
      <c r="J353" s="43"/>
      <c r="K353" s="43"/>
      <c r="L353" s="112">
        <v>0</v>
      </c>
      <c r="M353" s="47">
        <f>E353-L353</f>
        <v>100000</v>
      </c>
      <c r="N353" s="10"/>
      <c r="O353" s="10"/>
    </row>
    <row r="354" spans="1:15" ht="21">
      <c r="A354" s="113"/>
      <c r="B354" s="62"/>
      <c r="C354" s="85"/>
      <c r="D354" s="63"/>
      <c r="E354" s="109"/>
      <c r="F354" s="63"/>
      <c r="G354" s="63"/>
      <c r="H354" s="7"/>
      <c r="I354" s="7"/>
      <c r="J354" s="7"/>
      <c r="K354" s="3"/>
      <c r="L354" s="131"/>
      <c r="M354" s="109"/>
      <c r="N354" s="7"/>
      <c r="O354" s="7"/>
    </row>
    <row r="355" spans="1:15" ht="21">
      <c r="A355" s="7"/>
      <c r="B355" s="62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21">
      <c r="A356" s="13"/>
      <c r="B356" s="41" t="s">
        <v>151</v>
      </c>
      <c r="C356" s="223" t="s">
        <v>167</v>
      </c>
      <c r="D356" s="223"/>
      <c r="E356" s="224"/>
      <c r="F356" s="223"/>
      <c r="G356" s="223"/>
      <c r="H356" s="223"/>
      <c r="I356" s="223"/>
      <c r="J356" s="223"/>
      <c r="K356" s="223"/>
      <c r="L356" s="223"/>
      <c r="M356" s="224"/>
      <c r="N356" s="224"/>
      <c r="O356" s="224"/>
    </row>
    <row r="357" spans="1:15" ht="21">
      <c r="A357" s="13"/>
      <c r="B357" s="40" t="s">
        <v>152</v>
      </c>
      <c r="C357" s="223" t="s">
        <v>119</v>
      </c>
      <c r="D357" s="223"/>
      <c r="E357" s="224"/>
      <c r="F357" s="223"/>
      <c r="G357" s="223"/>
      <c r="H357" s="223" t="s">
        <v>171</v>
      </c>
      <c r="I357" s="224"/>
      <c r="J357" s="224"/>
      <c r="K357" s="224"/>
      <c r="L357" s="224"/>
      <c r="M357" s="224"/>
      <c r="N357" s="224"/>
      <c r="O357" s="224"/>
    </row>
    <row r="358" spans="1:15" ht="18.75">
      <c r="A358" s="220" t="s">
        <v>153</v>
      </c>
      <c r="B358" s="220"/>
      <c r="C358" s="220"/>
      <c r="D358" s="220"/>
      <c r="E358" s="220"/>
      <c r="F358" s="220"/>
      <c r="G358" s="220"/>
      <c r="H358" s="220"/>
      <c r="I358" s="220"/>
      <c r="J358" s="220"/>
      <c r="K358" s="220"/>
      <c r="L358" s="220"/>
      <c r="M358" s="220"/>
      <c r="N358" s="220"/>
      <c r="O358" s="220"/>
    </row>
    <row r="359" spans="1:15" ht="18.75">
      <c r="A359" s="241" t="s">
        <v>175</v>
      </c>
      <c r="B359" s="241"/>
      <c r="C359" s="241"/>
      <c r="D359" s="241"/>
      <c r="E359" s="241"/>
      <c r="F359" s="241"/>
      <c r="G359" s="241"/>
      <c r="H359" s="241"/>
      <c r="I359" s="241"/>
      <c r="J359" s="241"/>
      <c r="K359" s="241"/>
      <c r="L359" s="241"/>
      <c r="M359" s="241"/>
      <c r="N359" s="241"/>
      <c r="O359" s="241"/>
    </row>
    <row r="360" spans="1:15" ht="18.75">
      <c r="A360" s="241" t="s">
        <v>142</v>
      </c>
      <c r="B360" s="241"/>
      <c r="C360" s="241"/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1"/>
    </row>
    <row r="361" spans="1:15" ht="18.75">
      <c r="A361" s="242" t="s">
        <v>376</v>
      </c>
      <c r="B361" s="242"/>
      <c r="C361" s="242"/>
      <c r="D361" s="242"/>
      <c r="E361" s="242"/>
      <c r="F361" s="242"/>
      <c r="G361" s="242"/>
      <c r="H361" s="242"/>
      <c r="I361" s="242"/>
      <c r="J361" s="242"/>
      <c r="K361" s="242"/>
      <c r="L361" s="242"/>
      <c r="M361" s="242"/>
      <c r="N361" s="242"/>
      <c r="O361" s="242"/>
    </row>
    <row r="362" spans="1:15" ht="18.75" customHeight="1">
      <c r="A362" s="244" t="s">
        <v>154</v>
      </c>
      <c r="B362" s="244" t="s">
        <v>143</v>
      </c>
      <c r="C362" s="243" t="s">
        <v>144</v>
      </c>
      <c r="D362" s="244" t="s">
        <v>145</v>
      </c>
      <c r="E362" s="244" t="s">
        <v>155</v>
      </c>
      <c r="F362" s="243" t="s">
        <v>146</v>
      </c>
      <c r="G362" s="244" t="s">
        <v>147</v>
      </c>
      <c r="H362" s="244"/>
      <c r="I362" s="244"/>
      <c r="J362" s="244"/>
      <c r="K362" s="244"/>
      <c r="L362" s="246" t="s">
        <v>148</v>
      </c>
      <c r="M362" s="243" t="s">
        <v>149</v>
      </c>
      <c r="N362" s="243" t="s">
        <v>150</v>
      </c>
      <c r="O362" s="229" t="s">
        <v>156</v>
      </c>
    </row>
    <row r="363" spans="1:94" s="137" customFormat="1" ht="18.75">
      <c r="A363" s="244"/>
      <c r="B363" s="244"/>
      <c r="C363" s="244"/>
      <c r="D363" s="244"/>
      <c r="E363" s="244"/>
      <c r="F363" s="245"/>
      <c r="G363" s="17">
        <v>1</v>
      </c>
      <c r="H363" s="17">
        <v>2</v>
      </c>
      <c r="I363" s="17">
        <v>3</v>
      </c>
      <c r="J363" s="17">
        <v>4</v>
      </c>
      <c r="K363" s="17">
        <v>5</v>
      </c>
      <c r="L363" s="243"/>
      <c r="M363" s="243"/>
      <c r="N363" s="243"/>
      <c r="O363" s="230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</row>
    <row r="364" spans="1:94" ht="131.25">
      <c r="A364" s="44" t="s">
        <v>325</v>
      </c>
      <c r="B364" s="45" t="s">
        <v>326</v>
      </c>
      <c r="C364" s="52" t="s">
        <v>161</v>
      </c>
      <c r="D364" s="43" t="s">
        <v>138</v>
      </c>
      <c r="E364" s="47">
        <v>100000</v>
      </c>
      <c r="F364" s="43" t="s">
        <v>241</v>
      </c>
      <c r="G364" s="43" t="s">
        <v>141</v>
      </c>
      <c r="H364" s="43"/>
      <c r="I364" s="29"/>
      <c r="J364" s="43"/>
      <c r="K364" s="43"/>
      <c r="L364" s="139">
        <v>95000</v>
      </c>
      <c r="M364" s="47">
        <f>E364-L364</f>
        <v>5000</v>
      </c>
      <c r="N364" s="43"/>
      <c r="O364" s="31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</row>
    <row r="365" spans="1:15" ht="131.25">
      <c r="A365" s="44" t="s">
        <v>327</v>
      </c>
      <c r="B365" s="59" t="s">
        <v>328</v>
      </c>
      <c r="C365" s="52" t="s">
        <v>161</v>
      </c>
      <c r="D365" s="43" t="s">
        <v>138</v>
      </c>
      <c r="E365" s="47">
        <v>91700</v>
      </c>
      <c r="F365" s="43" t="s">
        <v>241</v>
      </c>
      <c r="G365" s="43" t="s">
        <v>141</v>
      </c>
      <c r="H365" s="43"/>
      <c r="I365" s="29"/>
      <c r="J365" s="43"/>
      <c r="K365" s="43"/>
      <c r="L365" s="139">
        <v>86000</v>
      </c>
      <c r="M365" s="47">
        <f>E365-L365</f>
        <v>5700</v>
      </c>
      <c r="N365" s="43"/>
      <c r="O365" s="29"/>
    </row>
    <row r="366" spans="1:15" ht="131.25">
      <c r="A366" s="44" t="s">
        <v>329</v>
      </c>
      <c r="B366" s="45" t="s">
        <v>333</v>
      </c>
      <c r="C366" s="52" t="s">
        <v>161</v>
      </c>
      <c r="D366" s="43" t="s">
        <v>138</v>
      </c>
      <c r="E366" s="47">
        <v>100000</v>
      </c>
      <c r="F366" s="43" t="s">
        <v>241</v>
      </c>
      <c r="G366" s="43" t="s">
        <v>141</v>
      </c>
      <c r="H366" s="43"/>
      <c r="I366" s="16"/>
      <c r="J366" s="43"/>
      <c r="K366" s="43"/>
      <c r="L366" s="112">
        <v>0</v>
      </c>
      <c r="M366" s="47">
        <f>E366-L366</f>
        <v>100000</v>
      </c>
      <c r="N366" s="10"/>
      <c r="O366" s="10"/>
    </row>
    <row r="367" spans="1:15" ht="21">
      <c r="A367" s="13"/>
      <c r="B367" s="41" t="s">
        <v>254</v>
      </c>
      <c r="C367" s="223" t="s">
        <v>167</v>
      </c>
      <c r="D367" s="223"/>
      <c r="E367" s="224"/>
      <c r="F367" s="223"/>
      <c r="G367" s="223"/>
      <c r="H367" s="223"/>
      <c r="I367" s="223"/>
      <c r="J367" s="223"/>
      <c r="K367" s="223"/>
      <c r="L367" s="223"/>
      <c r="M367" s="224"/>
      <c r="N367" s="224"/>
      <c r="O367" s="224"/>
    </row>
    <row r="368" spans="1:15" ht="21">
      <c r="A368" s="13"/>
      <c r="B368" s="40" t="s">
        <v>382</v>
      </c>
      <c r="C368" s="223" t="s">
        <v>119</v>
      </c>
      <c r="D368" s="223"/>
      <c r="E368" s="224"/>
      <c r="F368" s="223"/>
      <c r="G368" s="223"/>
      <c r="H368" s="223" t="s">
        <v>171</v>
      </c>
      <c r="I368" s="224"/>
      <c r="J368" s="224"/>
      <c r="K368" s="224"/>
      <c r="L368" s="224"/>
      <c r="M368" s="224"/>
      <c r="N368" s="224"/>
      <c r="O368" s="224"/>
    </row>
    <row r="369" spans="1:15" ht="18.75">
      <c r="A369" s="220" t="s">
        <v>153</v>
      </c>
      <c r="B369" s="220"/>
      <c r="C369" s="220"/>
      <c r="D369" s="220"/>
      <c r="E369" s="220"/>
      <c r="F369" s="220"/>
      <c r="G369" s="220"/>
      <c r="H369" s="220"/>
      <c r="I369" s="220"/>
      <c r="J369" s="220"/>
      <c r="K369" s="220"/>
      <c r="L369" s="220"/>
      <c r="M369" s="220"/>
      <c r="N369" s="220"/>
      <c r="O369" s="220"/>
    </row>
    <row r="370" spans="1:15" ht="18.75">
      <c r="A370" s="241" t="s">
        <v>175</v>
      </c>
      <c r="B370" s="241"/>
      <c r="C370" s="241"/>
      <c r="D370" s="241"/>
      <c r="E370" s="241"/>
      <c r="F370" s="241"/>
      <c r="G370" s="241"/>
      <c r="H370" s="241"/>
      <c r="I370" s="241"/>
      <c r="J370" s="241"/>
      <c r="K370" s="241"/>
      <c r="L370" s="241"/>
      <c r="M370" s="241"/>
      <c r="N370" s="241"/>
      <c r="O370" s="241"/>
    </row>
    <row r="371" spans="1:15" ht="18.75">
      <c r="A371" s="241" t="s">
        <v>142</v>
      </c>
      <c r="B371" s="241"/>
      <c r="C371" s="241"/>
      <c r="D371" s="241"/>
      <c r="E371" s="241"/>
      <c r="F371" s="241"/>
      <c r="G371" s="241"/>
      <c r="H371" s="241"/>
      <c r="I371" s="241"/>
      <c r="J371" s="241"/>
      <c r="K371" s="241"/>
      <c r="L371" s="241"/>
      <c r="M371" s="241"/>
      <c r="N371" s="241"/>
      <c r="O371" s="241"/>
    </row>
    <row r="372" spans="1:15" ht="18.75">
      <c r="A372" s="242" t="s">
        <v>378</v>
      </c>
      <c r="B372" s="242"/>
      <c r="C372" s="242"/>
      <c r="D372" s="242"/>
      <c r="E372" s="242"/>
      <c r="F372" s="242"/>
      <c r="G372" s="242"/>
      <c r="H372" s="242"/>
      <c r="I372" s="242"/>
      <c r="J372" s="242"/>
      <c r="K372" s="242"/>
      <c r="L372" s="242"/>
      <c r="M372" s="242"/>
      <c r="N372" s="242"/>
      <c r="O372" s="242"/>
    </row>
    <row r="373" spans="1:15" ht="18.75">
      <c r="A373" s="244" t="s">
        <v>154</v>
      </c>
      <c r="B373" s="244" t="s">
        <v>143</v>
      </c>
      <c r="C373" s="243" t="s">
        <v>144</v>
      </c>
      <c r="D373" s="244" t="s">
        <v>145</v>
      </c>
      <c r="E373" s="244" t="s">
        <v>155</v>
      </c>
      <c r="F373" s="243" t="s">
        <v>146</v>
      </c>
      <c r="G373" s="244" t="s">
        <v>147</v>
      </c>
      <c r="H373" s="244"/>
      <c r="I373" s="244"/>
      <c r="J373" s="244"/>
      <c r="K373" s="244"/>
      <c r="L373" s="246" t="s">
        <v>148</v>
      </c>
      <c r="M373" s="243" t="s">
        <v>149</v>
      </c>
      <c r="N373" s="243" t="s">
        <v>150</v>
      </c>
      <c r="O373" s="229" t="s">
        <v>156</v>
      </c>
    </row>
    <row r="374" spans="1:15" ht="18.75">
      <c r="A374" s="244"/>
      <c r="B374" s="244"/>
      <c r="C374" s="244"/>
      <c r="D374" s="244"/>
      <c r="E374" s="244"/>
      <c r="F374" s="245"/>
      <c r="G374" s="17">
        <v>1</v>
      </c>
      <c r="H374" s="17">
        <v>2</v>
      </c>
      <c r="I374" s="17">
        <v>3</v>
      </c>
      <c r="J374" s="17">
        <v>4</v>
      </c>
      <c r="K374" s="17">
        <v>5</v>
      </c>
      <c r="L374" s="243"/>
      <c r="M374" s="243"/>
      <c r="N374" s="243"/>
      <c r="O374" s="230"/>
    </row>
    <row r="375" spans="1:15" ht="131.25">
      <c r="A375" s="44" t="s">
        <v>330</v>
      </c>
      <c r="B375" s="128" t="s">
        <v>334</v>
      </c>
      <c r="C375" s="52" t="s">
        <v>161</v>
      </c>
      <c r="D375" s="43" t="s">
        <v>138</v>
      </c>
      <c r="E375" s="47">
        <v>100000</v>
      </c>
      <c r="F375" s="43" t="s">
        <v>241</v>
      </c>
      <c r="G375" s="43" t="s">
        <v>141</v>
      </c>
      <c r="H375" s="43"/>
      <c r="I375" s="29"/>
      <c r="J375" s="43"/>
      <c r="K375" s="43"/>
      <c r="L375" s="139">
        <v>97000</v>
      </c>
      <c r="M375" s="47">
        <f>E375-L375</f>
        <v>3000</v>
      </c>
      <c r="N375" s="43"/>
      <c r="O375" s="29"/>
    </row>
    <row r="376" spans="1:15" ht="112.5">
      <c r="A376" s="44" t="s">
        <v>331</v>
      </c>
      <c r="B376" s="59" t="s">
        <v>357</v>
      </c>
      <c r="C376" s="52" t="s">
        <v>161</v>
      </c>
      <c r="D376" s="43" t="s">
        <v>138</v>
      </c>
      <c r="E376" s="47">
        <v>27300</v>
      </c>
      <c r="F376" s="43" t="s">
        <v>241</v>
      </c>
      <c r="G376" s="43" t="s">
        <v>141</v>
      </c>
      <c r="H376" s="43"/>
      <c r="I376" s="54"/>
      <c r="J376" s="43"/>
      <c r="K376" s="43"/>
      <c r="L376" s="139">
        <v>25000</v>
      </c>
      <c r="M376" s="47">
        <f>E376-L376</f>
        <v>2300</v>
      </c>
      <c r="N376" s="43"/>
      <c r="O376" s="29"/>
    </row>
    <row r="377" spans="1:15" ht="112.5">
      <c r="A377" s="44" t="s">
        <v>358</v>
      </c>
      <c r="B377" s="45" t="s">
        <v>332</v>
      </c>
      <c r="C377" s="52" t="s">
        <v>161</v>
      </c>
      <c r="D377" s="43" t="s">
        <v>138</v>
      </c>
      <c r="E377" s="47">
        <v>360000</v>
      </c>
      <c r="F377" s="43" t="s">
        <v>241</v>
      </c>
      <c r="G377" s="43" t="s">
        <v>141</v>
      </c>
      <c r="H377" s="43"/>
      <c r="I377" s="16"/>
      <c r="J377" s="43"/>
      <c r="K377" s="43"/>
      <c r="L377" s="112">
        <v>0</v>
      </c>
      <c r="M377" s="47">
        <f>E377-L377</f>
        <v>360000</v>
      </c>
      <c r="N377" s="10"/>
      <c r="O377" s="10"/>
    </row>
    <row r="378" spans="1:15" ht="21">
      <c r="A378" s="113"/>
      <c r="B378" s="62"/>
      <c r="C378" s="85"/>
      <c r="D378" s="63"/>
      <c r="E378" s="109"/>
      <c r="F378" s="63"/>
      <c r="G378" s="63"/>
      <c r="H378" s="7"/>
      <c r="I378" s="7"/>
      <c r="J378" s="7"/>
      <c r="K378" s="3"/>
      <c r="L378" s="131"/>
      <c r="M378" s="109"/>
      <c r="N378" s="7"/>
      <c r="O378" s="7"/>
    </row>
    <row r="379" spans="1:15" ht="21">
      <c r="A379" s="13"/>
      <c r="B379" s="41" t="s">
        <v>254</v>
      </c>
      <c r="C379" s="223" t="s">
        <v>167</v>
      </c>
      <c r="D379" s="223"/>
      <c r="E379" s="224"/>
      <c r="F379" s="223"/>
      <c r="G379" s="223"/>
      <c r="H379" s="223"/>
      <c r="I379" s="223"/>
      <c r="J379" s="223"/>
      <c r="K379" s="223"/>
      <c r="L379" s="223"/>
      <c r="M379" s="224"/>
      <c r="N379" s="224"/>
      <c r="O379" s="224"/>
    </row>
    <row r="380" spans="1:15" ht="21">
      <c r="A380" s="13"/>
      <c r="B380" s="40" t="s">
        <v>382</v>
      </c>
      <c r="C380" s="223" t="s">
        <v>119</v>
      </c>
      <c r="D380" s="223"/>
      <c r="E380" s="224"/>
      <c r="F380" s="223"/>
      <c r="G380" s="223"/>
      <c r="H380" s="223" t="s">
        <v>171</v>
      </c>
      <c r="I380" s="224"/>
      <c r="J380" s="224"/>
      <c r="K380" s="224"/>
      <c r="L380" s="224"/>
      <c r="M380" s="224"/>
      <c r="N380" s="224"/>
      <c r="O380" s="224"/>
    </row>
    <row r="381" spans="1:15" ht="21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</row>
    <row r="382" spans="1:15" ht="18.75">
      <c r="A382" s="220" t="s">
        <v>153</v>
      </c>
      <c r="B382" s="220"/>
      <c r="C382" s="220"/>
      <c r="D382" s="220"/>
      <c r="E382" s="220"/>
      <c r="F382" s="220"/>
      <c r="G382" s="220"/>
      <c r="H382" s="220"/>
      <c r="I382" s="220"/>
      <c r="J382" s="220"/>
      <c r="K382" s="220"/>
      <c r="L382" s="220"/>
      <c r="M382" s="220"/>
      <c r="N382" s="220"/>
      <c r="O382" s="220"/>
    </row>
    <row r="383" spans="1:15" ht="18.75">
      <c r="A383" s="241" t="s">
        <v>175</v>
      </c>
      <c r="B383" s="241"/>
      <c r="C383" s="241"/>
      <c r="D383" s="241"/>
      <c r="E383" s="241"/>
      <c r="F383" s="241"/>
      <c r="G383" s="241"/>
      <c r="H383" s="241"/>
      <c r="I383" s="241"/>
      <c r="J383" s="241"/>
      <c r="K383" s="241"/>
      <c r="L383" s="241"/>
      <c r="M383" s="241"/>
      <c r="N383" s="241"/>
      <c r="O383" s="241"/>
    </row>
    <row r="384" spans="1:15" ht="18.75">
      <c r="A384" s="241" t="s">
        <v>142</v>
      </c>
      <c r="B384" s="241"/>
      <c r="C384" s="241"/>
      <c r="D384" s="241"/>
      <c r="E384" s="241"/>
      <c r="F384" s="241"/>
      <c r="G384" s="241"/>
      <c r="H384" s="241"/>
      <c r="I384" s="241"/>
      <c r="J384" s="241"/>
      <c r="K384" s="241"/>
      <c r="L384" s="241"/>
      <c r="M384" s="241"/>
      <c r="N384" s="241"/>
      <c r="O384" s="241"/>
    </row>
    <row r="385" spans="1:15" ht="18.75">
      <c r="A385" s="242" t="s">
        <v>378</v>
      </c>
      <c r="B385" s="242"/>
      <c r="C385" s="242"/>
      <c r="D385" s="242"/>
      <c r="E385" s="242"/>
      <c r="F385" s="242"/>
      <c r="G385" s="242"/>
      <c r="H385" s="242"/>
      <c r="I385" s="242"/>
      <c r="J385" s="242"/>
      <c r="K385" s="242"/>
      <c r="L385" s="242"/>
      <c r="M385" s="242"/>
      <c r="N385" s="242"/>
      <c r="O385" s="242"/>
    </row>
    <row r="386" spans="1:15" ht="18.75">
      <c r="A386" s="244" t="s">
        <v>154</v>
      </c>
      <c r="B386" s="244" t="s">
        <v>143</v>
      </c>
      <c r="C386" s="243" t="s">
        <v>144</v>
      </c>
      <c r="D386" s="244" t="s">
        <v>145</v>
      </c>
      <c r="E386" s="244" t="s">
        <v>155</v>
      </c>
      <c r="F386" s="243" t="s">
        <v>146</v>
      </c>
      <c r="G386" s="244" t="s">
        <v>147</v>
      </c>
      <c r="H386" s="244"/>
      <c r="I386" s="244"/>
      <c r="J386" s="244"/>
      <c r="K386" s="244"/>
      <c r="L386" s="246" t="s">
        <v>148</v>
      </c>
      <c r="M386" s="243" t="s">
        <v>149</v>
      </c>
      <c r="N386" s="243" t="s">
        <v>150</v>
      </c>
      <c r="O386" s="229" t="s">
        <v>156</v>
      </c>
    </row>
    <row r="387" spans="1:15" ht="18.75">
      <c r="A387" s="244"/>
      <c r="B387" s="244"/>
      <c r="C387" s="244"/>
      <c r="D387" s="244"/>
      <c r="E387" s="244"/>
      <c r="F387" s="245"/>
      <c r="G387" s="17">
        <v>1</v>
      </c>
      <c r="H387" s="17">
        <v>2</v>
      </c>
      <c r="I387" s="17">
        <v>3</v>
      </c>
      <c r="J387" s="17">
        <v>4</v>
      </c>
      <c r="K387" s="17">
        <v>5</v>
      </c>
      <c r="L387" s="243"/>
      <c r="M387" s="243"/>
      <c r="N387" s="243"/>
      <c r="O387" s="230"/>
    </row>
    <row r="388" spans="1:15" ht="112.5">
      <c r="A388" s="44" t="s">
        <v>335</v>
      </c>
      <c r="B388" s="45" t="s">
        <v>336</v>
      </c>
      <c r="C388" s="52" t="s">
        <v>161</v>
      </c>
      <c r="D388" s="43" t="s">
        <v>138</v>
      </c>
      <c r="E388" s="47">
        <v>310000</v>
      </c>
      <c r="F388" s="43" t="s">
        <v>241</v>
      </c>
      <c r="G388" s="43" t="s">
        <v>141</v>
      </c>
      <c r="H388" s="43"/>
      <c r="I388" s="29"/>
      <c r="J388" s="43"/>
      <c r="K388" s="43"/>
      <c r="L388" s="112">
        <v>0</v>
      </c>
      <c r="M388" s="47">
        <f>E388-L388</f>
        <v>310000</v>
      </c>
      <c r="N388" s="43"/>
      <c r="O388" s="31"/>
    </row>
    <row r="389" spans="1:15" ht="37.5">
      <c r="A389" s="44" t="s">
        <v>337</v>
      </c>
      <c r="B389" s="181" t="s">
        <v>338</v>
      </c>
      <c r="C389" s="52" t="s">
        <v>161</v>
      </c>
      <c r="D389" s="43" t="s">
        <v>138</v>
      </c>
      <c r="E389" s="47">
        <v>100000</v>
      </c>
      <c r="F389" s="43" t="s">
        <v>241</v>
      </c>
      <c r="G389" s="43" t="s">
        <v>141</v>
      </c>
      <c r="H389" s="43"/>
      <c r="I389" s="29"/>
      <c r="J389" s="43"/>
      <c r="K389" s="43"/>
      <c r="L389" s="139">
        <v>10600</v>
      </c>
      <c r="M389" s="47">
        <f>E389-L389</f>
        <v>89400</v>
      </c>
      <c r="N389" s="43"/>
      <c r="O389" s="29"/>
    </row>
    <row r="390" spans="1:15" ht="21">
      <c r="A390" s="44"/>
      <c r="B390" s="78" t="s">
        <v>339</v>
      </c>
      <c r="C390" s="52"/>
      <c r="D390" s="43"/>
      <c r="E390" s="47"/>
      <c r="F390" s="43"/>
      <c r="G390" s="137"/>
      <c r="H390" s="43"/>
      <c r="I390" s="16"/>
      <c r="J390" s="43"/>
      <c r="K390" s="43"/>
      <c r="L390" s="135"/>
      <c r="M390" s="47"/>
      <c r="N390" s="10"/>
      <c r="O390" s="10"/>
    </row>
    <row r="391" spans="1:15" ht="21">
      <c r="A391" s="44"/>
      <c r="B391" s="45" t="s">
        <v>339</v>
      </c>
      <c r="C391" s="52"/>
      <c r="D391" s="43"/>
      <c r="E391" s="47"/>
      <c r="F391" s="43"/>
      <c r="G391" s="11"/>
      <c r="H391" s="43"/>
      <c r="I391" s="34"/>
      <c r="J391" s="43"/>
      <c r="K391" s="43"/>
      <c r="L391" s="135"/>
      <c r="M391" s="47"/>
      <c r="N391" s="10"/>
      <c r="O391" s="10"/>
    </row>
    <row r="392" spans="1:15" ht="75">
      <c r="A392" s="44" t="s">
        <v>340</v>
      </c>
      <c r="B392" s="128" t="s">
        <v>341</v>
      </c>
      <c r="C392" s="52" t="s">
        <v>159</v>
      </c>
      <c r="D392" s="43" t="s">
        <v>138</v>
      </c>
      <c r="E392" s="47">
        <v>20000</v>
      </c>
      <c r="F392" s="43" t="s">
        <v>232</v>
      </c>
      <c r="G392" s="43" t="s">
        <v>141</v>
      </c>
      <c r="H392" s="43"/>
      <c r="I392" s="34"/>
      <c r="J392" s="43"/>
      <c r="K392" s="11"/>
      <c r="L392" s="112">
        <v>0</v>
      </c>
      <c r="M392" s="47">
        <v>20000</v>
      </c>
      <c r="N392" s="10"/>
      <c r="O392" s="10"/>
    </row>
    <row r="393" spans="1:15" ht="21">
      <c r="A393" s="113"/>
      <c r="B393" s="175"/>
      <c r="C393" s="85"/>
      <c r="D393" s="63"/>
      <c r="E393" s="109"/>
      <c r="F393" s="63"/>
      <c r="G393" s="3"/>
      <c r="H393" s="63"/>
      <c r="I393" s="86"/>
      <c r="J393" s="63"/>
      <c r="K393" s="63"/>
      <c r="L393" s="154"/>
      <c r="M393" s="109"/>
      <c r="N393" s="7"/>
      <c r="O393" s="7"/>
    </row>
    <row r="394" spans="1:15" ht="21">
      <c r="A394" s="113"/>
      <c r="B394" s="175"/>
      <c r="C394" s="85"/>
      <c r="D394" s="63"/>
      <c r="E394" s="109"/>
      <c r="F394" s="63"/>
      <c r="G394" s="3"/>
      <c r="H394" s="63"/>
      <c r="I394" s="86"/>
      <c r="J394" s="63"/>
      <c r="K394" s="63"/>
      <c r="L394" s="154"/>
      <c r="M394" s="109"/>
      <c r="N394" s="7"/>
      <c r="O394" s="7"/>
    </row>
    <row r="395" spans="1:15" ht="21">
      <c r="A395" s="113"/>
      <c r="B395" s="62"/>
      <c r="C395" s="85"/>
      <c r="D395" s="63"/>
      <c r="E395" s="109"/>
      <c r="F395" s="63"/>
      <c r="G395" s="63"/>
      <c r="H395" s="7"/>
      <c r="I395" s="7"/>
      <c r="J395" s="7"/>
      <c r="K395" s="3"/>
      <c r="L395" s="131"/>
      <c r="M395" s="109"/>
      <c r="N395" s="7"/>
      <c r="O395" s="7"/>
    </row>
    <row r="396" spans="1:15" ht="21">
      <c r="A396" s="13"/>
      <c r="B396" s="41" t="s">
        <v>254</v>
      </c>
      <c r="C396" s="223" t="s">
        <v>167</v>
      </c>
      <c r="D396" s="223"/>
      <c r="E396" s="224"/>
      <c r="F396" s="223"/>
      <c r="G396" s="223"/>
      <c r="H396" s="223"/>
      <c r="I396" s="223"/>
      <c r="J396" s="223"/>
      <c r="K396" s="223"/>
      <c r="L396" s="223"/>
      <c r="M396" s="224"/>
      <c r="N396" s="224"/>
      <c r="O396" s="224"/>
    </row>
    <row r="397" spans="1:15" ht="21">
      <c r="A397" s="13"/>
      <c r="B397" s="40" t="s">
        <v>375</v>
      </c>
      <c r="C397" s="223" t="s">
        <v>119</v>
      </c>
      <c r="D397" s="223"/>
      <c r="E397" s="224"/>
      <c r="F397" s="223"/>
      <c r="G397" s="223"/>
      <c r="H397" s="223" t="s">
        <v>171</v>
      </c>
      <c r="I397" s="224"/>
      <c r="J397" s="224"/>
      <c r="K397" s="224"/>
      <c r="L397" s="224"/>
      <c r="M397" s="224"/>
      <c r="N397" s="224"/>
      <c r="O397" s="224"/>
    </row>
    <row r="398" spans="1:15" ht="21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</row>
    <row r="399" spans="1:15" ht="21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</row>
    <row r="400" spans="1:15" ht="21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</row>
    <row r="401" spans="1:15" ht="18.75">
      <c r="A401" s="240" t="s">
        <v>153</v>
      </c>
      <c r="B401" s="240"/>
      <c r="C401" s="240"/>
      <c r="D401" s="240"/>
      <c r="E401" s="240"/>
      <c r="F401" s="240"/>
      <c r="G401" s="240"/>
      <c r="H401" s="240"/>
      <c r="I401" s="240"/>
      <c r="J401" s="240"/>
      <c r="K401" s="240"/>
      <c r="L401" s="240"/>
      <c r="M401" s="240"/>
      <c r="N401" s="240"/>
      <c r="O401" s="240"/>
    </row>
    <row r="402" spans="1:15" ht="18.75">
      <c r="A402" s="241" t="s">
        <v>175</v>
      </c>
      <c r="B402" s="241"/>
      <c r="C402" s="241"/>
      <c r="D402" s="241"/>
      <c r="E402" s="241"/>
      <c r="F402" s="241"/>
      <c r="G402" s="241"/>
      <c r="H402" s="241"/>
      <c r="I402" s="241"/>
      <c r="J402" s="241"/>
      <c r="K402" s="241"/>
      <c r="L402" s="241"/>
      <c r="M402" s="241"/>
      <c r="N402" s="241"/>
      <c r="O402" s="241"/>
    </row>
    <row r="403" spans="1:15" ht="18.75">
      <c r="A403" s="241" t="s">
        <v>142</v>
      </c>
      <c r="B403" s="241"/>
      <c r="C403" s="241"/>
      <c r="D403" s="241"/>
      <c r="E403" s="241"/>
      <c r="F403" s="241"/>
      <c r="G403" s="241"/>
      <c r="H403" s="241"/>
      <c r="I403" s="241"/>
      <c r="J403" s="241"/>
      <c r="K403" s="241"/>
      <c r="L403" s="241"/>
      <c r="M403" s="241"/>
      <c r="N403" s="241"/>
      <c r="O403" s="241"/>
    </row>
    <row r="404" spans="1:15" ht="18.75">
      <c r="A404" s="242" t="s">
        <v>378</v>
      </c>
      <c r="B404" s="242"/>
      <c r="C404" s="242"/>
      <c r="D404" s="242"/>
      <c r="E404" s="242"/>
      <c r="F404" s="242"/>
      <c r="G404" s="242"/>
      <c r="H404" s="242"/>
      <c r="I404" s="242"/>
      <c r="J404" s="242"/>
      <c r="K404" s="242"/>
      <c r="L404" s="242"/>
      <c r="M404" s="242"/>
      <c r="N404" s="242"/>
      <c r="O404" s="242"/>
    </row>
    <row r="405" spans="1:15" ht="18.75">
      <c r="A405" s="225" t="s">
        <v>154</v>
      </c>
      <c r="B405" s="238" t="s">
        <v>143</v>
      </c>
      <c r="C405" s="225" t="s">
        <v>144</v>
      </c>
      <c r="D405" s="229" t="s">
        <v>145</v>
      </c>
      <c r="E405" s="225" t="s">
        <v>155</v>
      </c>
      <c r="F405" s="232" t="s">
        <v>146</v>
      </c>
      <c r="G405" s="234" t="s">
        <v>147</v>
      </c>
      <c r="H405" s="235"/>
      <c r="I405" s="235"/>
      <c r="J405" s="235"/>
      <c r="K405" s="236"/>
      <c r="L405" s="237" t="s">
        <v>148</v>
      </c>
      <c r="M405" s="225" t="s">
        <v>149</v>
      </c>
      <c r="N405" s="227" t="s">
        <v>150</v>
      </c>
      <c r="O405" s="229" t="s">
        <v>156</v>
      </c>
    </row>
    <row r="406" spans="1:15" ht="18.75">
      <c r="A406" s="226"/>
      <c r="B406" s="239"/>
      <c r="C406" s="230"/>
      <c r="D406" s="230"/>
      <c r="E406" s="231"/>
      <c r="F406" s="233"/>
      <c r="G406" s="17">
        <v>1</v>
      </c>
      <c r="H406" s="17">
        <v>2</v>
      </c>
      <c r="I406" s="17">
        <v>3</v>
      </c>
      <c r="J406" s="17">
        <v>4</v>
      </c>
      <c r="K406" s="18">
        <v>5</v>
      </c>
      <c r="L406" s="226"/>
      <c r="M406" s="226"/>
      <c r="N406" s="228"/>
      <c r="O406" s="230"/>
    </row>
    <row r="407" spans="1:15" ht="18.75">
      <c r="A407" s="20"/>
      <c r="B407" s="74" t="s">
        <v>157</v>
      </c>
      <c r="C407" s="21"/>
      <c r="D407" s="21"/>
      <c r="E407" s="22"/>
      <c r="F407" s="23"/>
      <c r="G407" s="17"/>
      <c r="H407" s="17"/>
      <c r="I407" s="17"/>
      <c r="J407" s="17"/>
      <c r="K407" s="23"/>
      <c r="L407" s="24"/>
      <c r="M407" s="25"/>
      <c r="N407" s="19"/>
      <c r="O407" s="15"/>
    </row>
    <row r="408" spans="1:15" ht="21">
      <c r="A408" s="26" t="s">
        <v>11</v>
      </c>
      <c r="B408" s="29" t="s">
        <v>158</v>
      </c>
      <c r="C408" s="23" t="s">
        <v>342</v>
      </c>
      <c r="D408" s="23" t="s">
        <v>138</v>
      </c>
      <c r="E408" s="28">
        <v>58120</v>
      </c>
      <c r="F408" s="23" t="s">
        <v>177</v>
      </c>
      <c r="H408" s="29"/>
      <c r="I408" s="23"/>
      <c r="J408" s="23"/>
      <c r="K408" s="23" t="s">
        <v>141</v>
      </c>
      <c r="L408" s="28">
        <v>15900</v>
      </c>
      <c r="M408" s="28">
        <f>E408-L408</f>
        <v>42220</v>
      </c>
      <c r="N408" s="30"/>
      <c r="O408" s="31"/>
    </row>
    <row r="409" spans="1:15" ht="37.5">
      <c r="A409" s="26"/>
      <c r="B409" s="78" t="s">
        <v>343</v>
      </c>
      <c r="C409" s="23"/>
      <c r="D409" s="23"/>
      <c r="E409" s="28"/>
      <c r="F409" s="23"/>
      <c r="G409" s="29"/>
      <c r="H409" s="29"/>
      <c r="I409" s="23"/>
      <c r="J409" s="23"/>
      <c r="K409" s="23"/>
      <c r="L409" s="28"/>
      <c r="M409" s="28"/>
      <c r="N409" s="30"/>
      <c r="O409" s="32"/>
    </row>
    <row r="410" spans="1:15" ht="37.5">
      <c r="A410" s="26" t="s">
        <v>140</v>
      </c>
      <c r="B410" s="45" t="s">
        <v>344</v>
      </c>
      <c r="C410" s="43" t="s">
        <v>342</v>
      </c>
      <c r="D410" s="43" t="s">
        <v>138</v>
      </c>
      <c r="E410" s="49">
        <v>140000</v>
      </c>
      <c r="F410" s="43" t="s">
        <v>177</v>
      </c>
      <c r="G410" s="43"/>
      <c r="H410" s="60"/>
      <c r="I410" s="43"/>
      <c r="J410" s="43"/>
      <c r="K410" s="43" t="s">
        <v>141</v>
      </c>
      <c r="L410" s="49">
        <v>97236</v>
      </c>
      <c r="M410" s="49">
        <f>E410-L410</f>
        <v>42764</v>
      </c>
      <c r="N410" s="33"/>
      <c r="O410" s="34"/>
    </row>
    <row r="411" spans="1:15" ht="37.5">
      <c r="A411" s="26" t="s">
        <v>12</v>
      </c>
      <c r="B411" s="57" t="s">
        <v>345</v>
      </c>
      <c r="C411" s="43" t="s">
        <v>342</v>
      </c>
      <c r="D411" s="43" t="s">
        <v>138</v>
      </c>
      <c r="E411" s="49">
        <v>40000</v>
      </c>
      <c r="F411" s="43" t="s">
        <v>177</v>
      </c>
      <c r="G411" s="43"/>
      <c r="H411" s="60"/>
      <c r="I411" s="43"/>
      <c r="J411" s="60"/>
      <c r="K411" s="43" t="s">
        <v>141</v>
      </c>
      <c r="L411" s="49">
        <v>23030</v>
      </c>
      <c r="M411" s="49">
        <f>E411-L411</f>
        <v>16970</v>
      </c>
      <c r="N411" s="33"/>
      <c r="O411" s="31"/>
    </row>
    <row r="412" spans="1:15" ht="21">
      <c r="A412" s="26"/>
      <c r="B412" s="176" t="s">
        <v>346</v>
      </c>
      <c r="C412" s="43"/>
      <c r="D412" s="35"/>
      <c r="E412" s="36"/>
      <c r="F412" s="23"/>
      <c r="G412" s="23"/>
      <c r="H412" s="27"/>
      <c r="I412" s="37"/>
      <c r="J412" s="27"/>
      <c r="K412" s="23"/>
      <c r="L412" s="36"/>
      <c r="M412" s="36"/>
      <c r="N412" s="38"/>
      <c r="O412" s="31"/>
    </row>
    <row r="413" spans="1:15" ht="21">
      <c r="A413" s="26" t="s">
        <v>13</v>
      </c>
      <c r="B413" s="92" t="s">
        <v>62</v>
      </c>
      <c r="C413" s="43" t="s">
        <v>342</v>
      </c>
      <c r="D413" s="23" t="s">
        <v>138</v>
      </c>
      <c r="E413" s="28">
        <v>30000</v>
      </c>
      <c r="F413" s="23" t="s">
        <v>177</v>
      </c>
      <c r="G413" s="23" t="s">
        <v>141</v>
      </c>
      <c r="H413" s="29"/>
      <c r="I413" s="23"/>
      <c r="J413" s="29"/>
      <c r="K413" s="11"/>
      <c r="L413" s="28">
        <v>7000</v>
      </c>
      <c r="M413" s="28">
        <f aca="true" t="shared" si="10" ref="M413:M421">E413-L413</f>
        <v>23000</v>
      </c>
      <c r="N413" s="30"/>
      <c r="O413" s="31"/>
    </row>
    <row r="414" spans="1:15" ht="21">
      <c r="A414" s="26" t="s">
        <v>14</v>
      </c>
      <c r="B414" s="92" t="s">
        <v>64</v>
      </c>
      <c r="C414" s="43" t="s">
        <v>342</v>
      </c>
      <c r="D414" s="35" t="s">
        <v>138</v>
      </c>
      <c r="E414" s="36">
        <v>40000</v>
      </c>
      <c r="F414" s="23" t="s">
        <v>177</v>
      </c>
      <c r="G414" s="23" t="s">
        <v>141</v>
      </c>
      <c r="H414" s="23"/>
      <c r="I414" s="23"/>
      <c r="J414" s="23"/>
      <c r="L414" s="28">
        <v>0</v>
      </c>
      <c r="M414" s="36">
        <f t="shared" si="10"/>
        <v>40000</v>
      </c>
      <c r="N414" s="39"/>
      <c r="O414" s="32"/>
    </row>
    <row r="415" spans="1:15" ht="21">
      <c r="A415" s="26" t="s">
        <v>15</v>
      </c>
      <c r="B415" s="92" t="s">
        <v>63</v>
      </c>
      <c r="C415" s="43" t="s">
        <v>342</v>
      </c>
      <c r="D415" s="23" t="s">
        <v>138</v>
      </c>
      <c r="E415" s="28">
        <v>15000</v>
      </c>
      <c r="F415" s="23" t="s">
        <v>177</v>
      </c>
      <c r="G415" s="23" t="s">
        <v>141</v>
      </c>
      <c r="H415" s="29"/>
      <c r="I415" s="23"/>
      <c r="J415" s="29"/>
      <c r="K415" s="23"/>
      <c r="L415" s="28">
        <v>0</v>
      </c>
      <c r="M415" s="28">
        <f t="shared" si="10"/>
        <v>15000</v>
      </c>
      <c r="N415" s="33"/>
      <c r="O415" s="31"/>
    </row>
    <row r="416" spans="1:15" ht="21">
      <c r="A416" s="26" t="s">
        <v>3</v>
      </c>
      <c r="B416" s="177" t="s">
        <v>1</v>
      </c>
      <c r="C416" s="43" t="s">
        <v>342</v>
      </c>
      <c r="D416" s="23" t="s">
        <v>138</v>
      </c>
      <c r="E416" s="36">
        <v>12000</v>
      </c>
      <c r="F416" s="23" t="s">
        <v>177</v>
      </c>
      <c r="G416" s="23" t="s">
        <v>141</v>
      </c>
      <c r="H416" s="27"/>
      <c r="I416" s="23"/>
      <c r="J416" s="27"/>
      <c r="K416" s="29"/>
      <c r="L416" s="28">
        <v>0</v>
      </c>
      <c r="M416" s="28">
        <f t="shared" si="10"/>
        <v>12000</v>
      </c>
      <c r="N416" s="38"/>
      <c r="O416" s="31"/>
    </row>
    <row r="417" spans="1:15" ht="21">
      <c r="A417" s="26" t="s">
        <v>4</v>
      </c>
      <c r="B417" s="76" t="s">
        <v>65</v>
      </c>
      <c r="C417" s="43" t="s">
        <v>342</v>
      </c>
      <c r="D417" s="43" t="s">
        <v>138</v>
      </c>
      <c r="E417" s="46">
        <v>50000</v>
      </c>
      <c r="F417" s="43" t="s">
        <v>177</v>
      </c>
      <c r="G417" s="43" t="s">
        <v>141</v>
      </c>
      <c r="H417" s="43"/>
      <c r="I417" s="58"/>
      <c r="J417" s="43"/>
      <c r="L417" s="28">
        <v>30101.82</v>
      </c>
      <c r="M417" s="28">
        <f t="shared" si="10"/>
        <v>19898.18</v>
      </c>
      <c r="N417" s="33"/>
      <c r="O417" s="119"/>
    </row>
    <row r="418" spans="1:15" ht="21">
      <c r="A418" s="26" t="s">
        <v>5</v>
      </c>
      <c r="B418" s="184" t="s">
        <v>137</v>
      </c>
      <c r="C418" s="43" t="s">
        <v>342</v>
      </c>
      <c r="D418" s="43" t="s">
        <v>138</v>
      </c>
      <c r="E418" s="46">
        <v>450000</v>
      </c>
      <c r="F418" s="43" t="s">
        <v>177</v>
      </c>
      <c r="G418" s="43"/>
      <c r="H418" s="43"/>
      <c r="I418" s="58"/>
      <c r="J418" s="43"/>
      <c r="K418" s="43" t="s">
        <v>141</v>
      </c>
      <c r="L418" s="46">
        <v>240200</v>
      </c>
      <c r="M418" s="28">
        <f t="shared" si="10"/>
        <v>209800</v>
      </c>
      <c r="N418" s="33"/>
      <c r="O418" s="119"/>
    </row>
    <row r="419" spans="1:15" ht="21">
      <c r="A419" s="26" t="s">
        <v>6</v>
      </c>
      <c r="B419" s="184" t="s">
        <v>66</v>
      </c>
      <c r="C419" s="43" t="s">
        <v>342</v>
      </c>
      <c r="D419" s="43" t="s">
        <v>138</v>
      </c>
      <c r="E419" s="46">
        <v>20000</v>
      </c>
      <c r="F419" s="43" t="s">
        <v>177</v>
      </c>
      <c r="G419" s="43" t="s">
        <v>141</v>
      </c>
      <c r="H419" s="43"/>
      <c r="I419" s="58"/>
      <c r="J419" s="43"/>
      <c r="K419" s="43"/>
      <c r="L419" s="28">
        <v>0</v>
      </c>
      <c r="M419" s="28">
        <f t="shared" si="10"/>
        <v>20000</v>
      </c>
      <c r="N419" s="33"/>
      <c r="O419" s="119"/>
    </row>
    <row r="420" spans="1:15" ht="21">
      <c r="A420" s="26" t="s">
        <v>7</v>
      </c>
      <c r="B420" s="184" t="s">
        <v>67</v>
      </c>
      <c r="C420" s="43" t="s">
        <v>342</v>
      </c>
      <c r="D420" s="43" t="s">
        <v>138</v>
      </c>
      <c r="E420" s="46">
        <v>20000</v>
      </c>
      <c r="F420" s="43" t="s">
        <v>177</v>
      </c>
      <c r="G420" s="43" t="s">
        <v>141</v>
      </c>
      <c r="H420" s="43"/>
      <c r="I420" s="58"/>
      <c r="J420" s="43"/>
      <c r="K420" s="43"/>
      <c r="L420" s="28">
        <v>1000</v>
      </c>
      <c r="M420" s="28">
        <f t="shared" si="10"/>
        <v>19000</v>
      </c>
      <c r="N420" s="33"/>
      <c r="O420" s="119"/>
    </row>
    <row r="421" spans="1:15" ht="21">
      <c r="A421" s="26" t="s">
        <v>8</v>
      </c>
      <c r="B421" s="184" t="s">
        <v>68</v>
      </c>
      <c r="C421" s="43" t="s">
        <v>342</v>
      </c>
      <c r="D421" s="43" t="s">
        <v>138</v>
      </c>
      <c r="E421" s="46">
        <v>150000</v>
      </c>
      <c r="F421" s="43" t="s">
        <v>177</v>
      </c>
      <c r="G421" s="43"/>
      <c r="H421" s="43"/>
      <c r="I421" s="58"/>
      <c r="J421" s="43"/>
      <c r="K421" s="43" t="s">
        <v>141</v>
      </c>
      <c r="L421" s="46">
        <v>3762</v>
      </c>
      <c r="M421" s="28">
        <f t="shared" si="10"/>
        <v>146238</v>
      </c>
      <c r="N421" s="33"/>
      <c r="O421" s="119"/>
    </row>
    <row r="422" spans="1:15" ht="21">
      <c r="A422" s="40"/>
      <c r="B422" s="41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2"/>
    </row>
    <row r="423" spans="1:15" ht="21">
      <c r="A423" s="40"/>
      <c r="B423" s="41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2"/>
    </row>
    <row r="424" spans="1:15" ht="18.75">
      <c r="A424" s="40"/>
      <c r="B424" s="41" t="s">
        <v>254</v>
      </c>
      <c r="C424" s="223" t="s">
        <v>167</v>
      </c>
      <c r="D424" s="223"/>
      <c r="E424" s="224"/>
      <c r="F424" s="223"/>
      <c r="G424" s="223"/>
      <c r="H424" s="223"/>
      <c r="I424" s="223"/>
      <c r="J424" s="223"/>
      <c r="K424" s="223"/>
      <c r="L424" s="223"/>
      <c r="M424" s="224"/>
      <c r="N424" s="224"/>
      <c r="O424" s="224"/>
    </row>
    <row r="425" spans="1:15" ht="18.75">
      <c r="A425" s="40"/>
      <c r="B425" s="40" t="s">
        <v>375</v>
      </c>
      <c r="C425" s="223" t="s">
        <v>119</v>
      </c>
      <c r="D425" s="223"/>
      <c r="E425" s="224"/>
      <c r="F425" s="223"/>
      <c r="G425" s="223"/>
      <c r="H425" s="223" t="s">
        <v>171</v>
      </c>
      <c r="I425" s="224"/>
      <c r="J425" s="224"/>
      <c r="K425" s="224"/>
      <c r="L425" s="224"/>
      <c r="M425" s="224"/>
      <c r="N425" s="224"/>
      <c r="O425" s="224"/>
    </row>
    <row r="426" spans="1:15" ht="18.75">
      <c r="A426" s="240" t="s">
        <v>153</v>
      </c>
      <c r="B426" s="240"/>
      <c r="C426" s="240"/>
      <c r="D426" s="240"/>
      <c r="E426" s="240"/>
      <c r="F426" s="240"/>
      <c r="G426" s="240"/>
      <c r="H426" s="240"/>
      <c r="I426" s="240"/>
      <c r="J426" s="240"/>
      <c r="K426" s="240"/>
      <c r="L426" s="240"/>
      <c r="M426" s="240"/>
      <c r="N426" s="240"/>
      <c r="O426" s="240"/>
    </row>
    <row r="427" spans="1:15" ht="18.75">
      <c r="A427" s="241" t="s">
        <v>175</v>
      </c>
      <c r="B427" s="241"/>
      <c r="C427" s="241"/>
      <c r="D427" s="241"/>
      <c r="E427" s="241"/>
      <c r="F427" s="241"/>
      <c r="G427" s="241"/>
      <c r="H427" s="241"/>
      <c r="I427" s="241"/>
      <c r="J427" s="241"/>
      <c r="K427" s="241"/>
      <c r="L427" s="241"/>
      <c r="M427" s="241"/>
      <c r="N427" s="241"/>
      <c r="O427" s="241"/>
    </row>
    <row r="428" spans="1:15" ht="18.75">
      <c r="A428" s="241" t="s">
        <v>142</v>
      </c>
      <c r="B428" s="241"/>
      <c r="C428" s="241"/>
      <c r="D428" s="241"/>
      <c r="E428" s="241"/>
      <c r="F428" s="241"/>
      <c r="G428" s="241"/>
      <c r="H428" s="241"/>
      <c r="I428" s="241"/>
      <c r="J428" s="241"/>
      <c r="K428" s="241"/>
      <c r="L428" s="241"/>
      <c r="M428" s="241"/>
      <c r="N428" s="241"/>
      <c r="O428" s="241"/>
    </row>
    <row r="429" spans="1:15" ht="18.75">
      <c r="A429" s="242" t="s">
        <v>378</v>
      </c>
      <c r="B429" s="242"/>
      <c r="C429" s="242"/>
      <c r="D429" s="242"/>
      <c r="E429" s="242"/>
      <c r="F429" s="242"/>
      <c r="G429" s="242"/>
      <c r="H429" s="242"/>
      <c r="I429" s="242"/>
      <c r="J429" s="242"/>
      <c r="K429" s="242"/>
      <c r="L429" s="242"/>
      <c r="M429" s="242"/>
      <c r="N429" s="242"/>
      <c r="O429" s="242"/>
    </row>
    <row r="430" spans="1:15" ht="18.75">
      <c r="A430" s="225" t="s">
        <v>154</v>
      </c>
      <c r="B430" s="238" t="s">
        <v>143</v>
      </c>
      <c r="C430" s="225" t="s">
        <v>144</v>
      </c>
      <c r="D430" s="229" t="s">
        <v>145</v>
      </c>
      <c r="E430" s="225" t="s">
        <v>155</v>
      </c>
      <c r="F430" s="232" t="s">
        <v>146</v>
      </c>
      <c r="G430" s="234" t="s">
        <v>147</v>
      </c>
      <c r="H430" s="235"/>
      <c r="I430" s="235"/>
      <c r="J430" s="235"/>
      <c r="K430" s="236"/>
      <c r="L430" s="237" t="s">
        <v>148</v>
      </c>
      <c r="M430" s="225" t="s">
        <v>149</v>
      </c>
      <c r="N430" s="227" t="s">
        <v>150</v>
      </c>
      <c r="O430" s="229" t="s">
        <v>156</v>
      </c>
    </row>
    <row r="431" spans="1:15" ht="18.75">
      <c r="A431" s="226"/>
      <c r="B431" s="239"/>
      <c r="C431" s="230"/>
      <c r="D431" s="230"/>
      <c r="E431" s="231"/>
      <c r="F431" s="233"/>
      <c r="G431" s="17">
        <v>1</v>
      </c>
      <c r="H431" s="17">
        <v>2</v>
      </c>
      <c r="I431" s="17">
        <v>3</v>
      </c>
      <c r="J431" s="17">
        <v>4</v>
      </c>
      <c r="K431" s="18">
        <v>5</v>
      </c>
      <c r="L431" s="226"/>
      <c r="M431" s="226"/>
      <c r="N431" s="228"/>
      <c r="O431" s="230"/>
    </row>
    <row r="432" spans="1:15" ht="18.75">
      <c r="A432" s="26" t="s">
        <v>9</v>
      </c>
      <c r="B432" s="178" t="s">
        <v>347</v>
      </c>
      <c r="C432" s="23" t="s">
        <v>342</v>
      </c>
      <c r="D432" s="21" t="s">
        <v>138</v>
      </c>
      <c r="E432" s="22">
        <v>15000</v>
      </c>
      <c r="F432" s="23" t="s">
        <v>177</v>
      </c>
      <c r="G432" s="23" t="s">
        <v>141</v>
      </c>
      <c r="H432" s="17"/>
      <c r="I432" s="17"/>
      <c r="J432" s="17"/>
      <c r="L432" s="49">
        <v>0</v>
      </c>
      <c r="M432" s="28">
        <f>E432-L432</f>
        <v>15000</v>
      </c>
      <c r="N432" s="19"/>
      <c r="O432" s="15"/>
    </row>
    <row r="433" spans="1:15" ht="21">
      <c r="A433" s="26"/>
      <c r="B433" s="75" t="s">
        <v>168</v>
      </c>
      <c r="C433" s="23"/>
      <c r="D433" s="23"/>
      <c r="E433" s="28"/>
      <c r="F433" s="23"/>
      <c r="G433" s="23"/>
      <c r="H433" s="29"/>
      <c r="I433" s="23"/>
      <c r="J433" s="23"/>
      <c r="K433" s="23"/>
      <c r="L433" s="28"/>
      <c r="M433" s="28"/>
      <c r="N433" s="30"/>
      <c r="O433" s="31"/>
    </row>
    <row r="434" spans="1:15" ht="56.25">
      <c r="A434" s="186" t="s">
        <v>16</v>
      </c>
      <c r="B434" s="185" t="s">
        <v>349</v>
      </c>
      <c r="C434" s="52" t="s">
        <v>342</v>
      </c>
      <c r="D434" s="52" t="s">
        <v>138</v>
      </c>
      <c r="E434" s="187">
        <v>100000</v>
      </c>
      <c r="F434" s="52" t="s">
        <v>241</v>
      </c>
      <c r="G434" s="52" t="s">
        <v>141</v>
      </c>
      <c r="H434" s="45"/>
      <c r="I434" s="52"/>
      <c r="J434" s="52"/>
      <c r="L434" s="187">
        <v>0</v>
      </c>
      <c r="M434" s="187">
        <f>E434-L434</f>
        <v>100000</v>
      </c>
      <c r="N434" s="30"/>
      <c r="O434" s="32"/>
    </row>
    <row r="435" spans="1:15" ht="21">
      <c r="A435" s="26"/>
      <c r="B435" s="78" t="s">
        <v>348</v>
      </c>
      <c r="C435" s="23"/>
      <c r="D435" s="43"/>
      <c r="E435" s="49"/>
      <c r="F435" s="23"/>
      <c r="G435" s="43"/>
      <c r="H435" s="60"/>
      <c r="I435" s="43"/>
      <c r="J435" s="43"/>
      <c r="K435" s="43"/>
      <c r="L435" s="49"/>
      <c r="M435" s="49"/>
      <c r="N435" s="33"/>
      <c r="O435" s="34"/>
    </row>
    <row r="436" spans="1:15" ht="75">
      <c r="A436" s="44" t="s">
        <v>17</v>
      </c>
      <c r="B436" s="57" t="s">
        <v>350</v>
      </c>
      <c r="C436" s="43" t="s">
        <v>342</v>
      </c>
      <c r="D436" s="43" t="s">
        <v>138</v>
      </c>
      <c r="E436" s="49">
        <v>30500</v>
      </c>
      <c r="F436" s="43" t="s">
        <v>241</v>
      </c>
      <c r="G436" s="43" t="s">
        <v>141</v>
      </c>
      <c r="H436" s="60"/>
      <c r="I436" s="43"/>
      <c r="J436" s="60"/>
      <c r="K436" s="43"/>
      <c r="L436" s="49">
        <v>0</v>
      </c>
      <c r="M436" s="49">
        <f>E436-L436</f>
        <v>30500</v>
      </c>
      <c r="N436" s="33"/>
      <c r="O436" s="151"/>
    </row>
    <row r="437" spans="1:15" ht="75">
      <c r="A437" s="44" t="s">
        <v>18</v>
      </c>
      <c r="B437" s="188" t="s">
        <v>351</v>
      </c>
      <c r="C437" s="43" t="s">
        <v>342</v>
      </c>
      <c r="D437" s="43" t="s">
        <v>138</v>
      </c>
      <c r="E437" s="189">
        <v>21500</v>
      </c>
      <c r="F437" s="43" t="s">
        <v>241</v>
      </c>
      <c r="G437" s="43" t="s">
        <v>141</v>
      </c>
      <c r="H437" s="190"/>
      <c r="I437" s="150"/>
      <c r="J437" s="190"/>
      <c r="K437" s="43"/>
      <c r="L437" s="49">
        <v>0</v>
      </c>
      <c r="M437" s="49">
        <f>E437-L437</f>
        <v>21500</v>
      </c>
      <c r="N437" s="38"/>
      <c r="O437" s="151"/>
    </row>
    <row r="438" spans="1:15" ht="21">
      <c r="A438" s="44"/>
      <c r="B438" s="191" t="s">
        <v>173</v>
      </c>
      <c r="C438" s="43"/>
      <c r="D438" s="43"/>
      <c r="E438" s="49"/>
      <c r="F438" s="43"/>
      <c r="G438" s="43"/>
      <c r="H438" s="60"/>
      <c r="I438" s="43"/>
      <c r="J438" s="60"/>
      <c r="K438" s="43"/>
      <c r="L438" s="49"/>
      <c r="M438" s="49"/>
      <c r="N438" s="33"/>
      <c r="O438" s="31"/>
    </row>
    <row r="439" spans="1:15" ht="75">
      <c r="A439" s="44" t="s">
        <v>19</v>
      </c>
      <c r="B439" s="128" t="s">
        <v>352</v>
      </c>
      <c r="C439" s="43" t="s">
        <v>342</v>
      </c>
      <c r="D439" s="43" t="s">
        <v>138</v>
      </c>
      <c r="E439" s="49">
        <v>30000</v>
      </c>
      <c r="F439" s="43" t="s">
        <v>241</v>
      </c>
      <c r="G439" s="43" t="s">
        <v>141</v>
      </c>
      <c r="H439" s="23"/>
      <c r="I439" s="23"/>
      <c r="J439" s="23"/>
      <c r="K439" s="11"/>
      <c r="L439" s="49">
        <v>0</v>
      </c>
      <c r="M439" s="49">
        <f>E439-L439</f>
        <v>30000</v>
      </c>
      <c r="N439" s="30"/>
      <c r="O439" s="32"/>
    </row>
    <row r="440" spans="1:15" ht="21">
      <c r="A440" s="113"/>
      <c r="B440" s="62"/>
      <c r="C440" s="63"/>
      <c r="D440" s="63"/>
      <c r="E440" s="148"/>
      <c r="F440" s="63"/>
      <c r="G440" s="71"/>
      <c r="H440" s="71"/>
      <c r="I440" s="71"/>
      <c r="J440" s="71"/>
      <c r="K440" s="3"/>
      <c r="L440" s="182"/>
      <c r="M440" s="148"/>
      <c r="N440" s="192"/>
      <c r="O440" s="193"/>
    </row>
    <row r="441" spans="1:15" ht="21">
      <c r="A441" s="179"/>
      <c r="B441" s="180"/>
      <c r="C441" s="63"/>
      <c r="D441" s="63"/>
      <c r="E441" s="64"/>
      <c r="F441" s="63"/>
      <c r="G441" s="63"/>
      <c r="H441" s="63"/>
      <c r="I441" s="124"/>
      <c r="J441" s="63"/>
      <c r="K441" s="63"/>
      <c r="L441" s="64"/>
      <c r="M441" s="182"/>
      <c r="N441" s="55"/>
      <c r="O441" s="183"/>
    </row>
    <row r="442" spans="1:15" ht="18.75">
      <c r="A442" s="40"/>
      <c r="B442" s="41" t="s">
        <v>254</v>
      </c>
      <c r="C442" s="223" t="s">
        <v>167</v>
      </c>
      <c r="D442" s="223"/>
      <c r="E442" s="224"/>
      <c r="F442" s="223"/>
      <c r="G442" s="223"/>
      <c r="H442" s="223"/>
      <c r="I442" s="223"/>
      <c r="J442" s="223"/>
      <c r="K442" s="223"/>
      <c r="L442" s="223"/>
      <c r="M442" s="224"/>
      <c r="N442" s="224"/>
      <c r="O442" s="224"/>
    </row>
    <row r="443" spans="1:15" ht="18.75">
      <c r="A443" s="40"/>
      <c r="B443" s="40" t="s">
        <v>375</v>
      </c>
      <c r="C443" s="223" t="s">
        <v>119</v>
      </c>
      <c r="D443" s="223"/>
      <c r="E443" s="224"/>
      <c r="F443" s="223"/>
      <c r="G443" s="223"/>
      <c r="H443" s="223" t="s">
        <v>171</v>
      </c>
      <c r="I443" s="224"/>
      <c r="J443" s="224"/>
      <c r="K443" s="224"/>
      <c r="L443" s="224"/>
      <c r="M443" s="224"/>
      <c r="N443" s="224"/>
      <c r="O443" s="224"/>
    </row>
    <row r="444" spans="1:15" ht="18.75">
      <c r="A444" s="240" t="s">
        <v>153</v>
      </c>
      <c r="B444" s="240"/>
      <c r="C444" s="240"/>
      <c r="D444" s="240"/>
      <c r="E444" s="240"/>
      <c r="F444" s="240"/>
      <c r="G444" s="240"/>
      <c r="H444" s="240"/>
      <c r="I444" s="240"/>
      <c r="J444" s="240"/>
      <c r="K444" s="240"/>
      <c r="L444" s="240"/>
      <c r="M444" s="240"/>
      <c r="N444" s="240"/>
      <c r="O444" s="240"/>
    </row>
    <row r="445" spans="1:15" ht="18.75">
      <c r="A445" s="241" t="s">
        <v>175</v>
      </c>
      <c r="B445" s="241"/>
      <c r="C445" s="241"/>
      <c r="D445" s="241"/>
      <c r="E445" s="241"/>
      <c r="F445" s="241"/>
      <c r="G445" s="241"/>
      <c r="H445" s="241"/>
      <c r="I445" s="241"/>
      <c r="J445" s="241"/>
      <c r="K445" s="241"/>
      <c r="L445" s="241"/>
      <c r="M445" s="241"/>
      <c r="N445" s="241"/>
      <c r="O445" s="241"/>
    </row>
    <row r="446" spans="1:15" ht="18.75">
      <c r="A446" s="241" t="s">
        <v>142</v>
      </c>
      <c r="B446" s="241"/>
      <c r="C446" s="241"/>
      <c r="D446" s="241"/>
      <c r="E446" s="241"/>
      <c r="F446" s="241"/>
      <c r="G446" s="241"/>
      <c r="H446" s="241"/>
      <c r="I446" s="241"/>
      <c r="J446" s="241"/>
      <c r="K446" s="241"/>
      <c r="L446" s="241"/>
      <c r="M446" s="241"/>
      <c r="N446" s="241"/>
      <c r="O446" s="241"/>
    </row>
    <row r="447" spans="1:15" ht="18.75">
      <c r="A447" s="242" t="s">
        <v>378</v>
      </c>
      <c r="B447" s="242"/>
      <c r="C447" s="242"/>
      <c r="D447" s="242"/>
      <c r="E447" s="242"/>
      <c r="F447" s="242"/>
      <c r="G447" s="242"/>
      <c r="H447" s="242"/>
      <c r="I447" s="242"/>
      <c r="J447" s="242"/>
      <c r="K447" s="242"/>
      <c r="L447" s="242"/>
      <c r="M447" s="242"/>
      <c r="N447" s="242"/>
      <c r="O447" s="242"/>
    </row>
    <row r="448" spans="1:15" ht="18.75">
      <c r="A448" s="225" t="s">
        <v>154</v>
      </c>
      <c r="B448" s="238" t="s">
        <v>143</v>
      </c>
      <c r="C448" s="225" t="s">
        <v>144</v>
      </c>
      <c r="D448" s="229" t="s">
        <v>145</v>
      </c>
      <c r="E448" s="225" t="s">
        <v>155</v>
      </c>
      <c r="F448" s="232" t="s">
        <v>146</v>
      </c>
      <c r="G448" s="234" t="s">
        <v>147</v>
      </c>
      <c r="H448" s="235"/>
      <c r="I448" s="235"/>
      <c r="J448" s="235"/>
      <c r="K448" s="236"/>
      <c r="L448" s="237" t="s">
        <v>148</v>
      </c>
      <c r="M448" s="225" t="s">
        <v>149</v>
      </c>
      <c r="N448" s="227" t="s">
        <v>150</v>
      </c>
      <c r="O448" s="229" t="s">
        <v>156</v>
      </c>
    </row>
    <row r="449" spans="1:15" ht="18.75">
      <c r="A449" s="226"/>
      <c r="B449" s="239"/>
      <c r="C449" s="230"/>
      <c r="D449" s="230"/>
      <c r="E449" s="231"/>
      <c r="F449" s="233"/>
      <c r="G449" s="17">
        <v>1</v>
      </c>
      <c r="H449" s="17">
        <v>2</v>
      </c>
      <c r="I449" s="17">
        <v>3</v>
      </c>
      <c r="J449" s="17">
        <v>4</v>
      </c>
      <c r="K449" s="18">
        <v>5</v>
      </c>
      <c r="L449" s="226"/>
      <c r="M449" s="226"/>
      <c r="N449" s="228"/>
      <c r="O449" s="230"/>
    </row>
    <row r="450" spans="1:15" ht="56.25">
      <c r="A450" s="44" t="s">
        <v>10</v>
      </c>
      <c r="B450" s="45" t="s">
        <v>353</v>
      </c>
      <c r="C450" s="43" t="s">
        <v>342</v>
      </c>
      <c r="D450" s="21" t="s">
        <v>138</v>
      </c>
      <c r="E450" s="194">
        <v>100000</v>
      </c>
      <c r="F450" s="43" t="s">
        <v>241</v>
      </c>
      <c r="G450" s="43" t="s">
        <v>141</v>
      </c>
      <c r="H450" s="117"/>
      <c r="I450" s="117"/>
      <c r="J450" s="117"/>
      <c r="L450" s="49">
        <v>0</v>
      </c>
      <c r="M450" s="49">
        <f>E450-L450</f>
        <v>100000</v>
      </c>
      <c r="N450" s="19"/>
      <c r="O450" s="15"/>
    </row>
    <row r="451" spans="1:15" ht="75">
      <c r="A451" s="44" t="s">
        <v>20</v>
      </c>
      <c r="B451" s="57" t="s">
        <v>354</v>
      </c>
      <c r="C451" s="43" t="s">
        <v>342</v>
      </c>
      <c r="D451" s="21" t="s">
        <v>138</v>
      </c>
      <c r="E451" s="49">
        <v>22000</v>
      </c>
      <c r="F451" s="43" t="s">
        <v>241</v>
      </c>
      <c r="G451" s="43" t="s">
        <v>141</v>
      </c>
      <c r="H451" s="29"/>
      <c r="I451" s="23"/>
      <c r="J451" s="23"/>
      <c r="K451" s="23"/>
      <c r="L451" s="49">
        <v>20700</v>
      </c>
      <c r="M451" s="49">
        <f>E451-L451</f>
        <v>1300</v>
      </c>
      <c r="N451" s="30"/>
      <c r="O451" s="31"/>
    </row>
    <row r="452" spans="1:15" ht="75">
      <c r="A452" s="186" t="s">
        <v>21</v>
      </c>
      <c r="B452" s="195" t="s">
        <v>355</v>
      </c>
      <c r="C452" s="52" t="s">
        <v>342</v>
      </c>
      <c r="D452" s="52" t="s">
        <v>138</v>
      </c>
      <c r="E452" s="187">
        <v>14000</v>
      </c>
      <c r="F452" s="52" t="s">
        <v>241</v>
      </c>
      <c r="G452" s="43" t="s">
        <v>141</v>
      </c>
      <c r="H452" s="45"/>
      <c r="I452" s="52"/>
      <c r="J452" s="52"/>
      <c r="K452" s="52"/>
      <c r="L452" s="49">
        <v>13300</v>
      </c>
      <c r="M452" s="49">
        <f>E452-L452</f>
        <v>700</v>
      </c>
      <c r="N452" s="30"/>
      <c r="O452" s="32"/>
    </row>
    <row r="453" spans="1:15" ht="21">
      <c r="A453" s="140"/>
      <c r="B453" s="120"/>
      <c r="C453" s="85"/>
      <c r="D453" s="85"/>
      <c r="E453" s="196"/>
      <c r="F453" s="85"/>
      <c r="G453" s="62"/>
      <c r="H453" s="62"/>
      <c r="I453" s="85"/>
      <c r="J453" s="85"/>
      <c r="K453" s="85"/>
      <c r="L453" s="196"/>
      <c r="M453" s="196"/>
      <c r="N453" s="192"/>
      <c r="O453" s="193"/>
    </row>
    <row r="454" spans="1:15" ht="21">
      <c r="A454" s="140"/>
      <c r="B454" s="120"/>
      <c r="C454" s="85"/>
      <c r="D454" s="85"/>
      <c r="E454" s="196"/>
      <c r="F454" s="85"/>
      <c r="G454" s="62"/>
      <c r="H454" s="62"/>
      <c r="I454" s="85"/>
      <c r="J454" s="85"/>
      <c r="K454" s="85"/>
      <c r="L454" s="196"/>
      <c r="M454" s="196"/>
      <c r="N454" s="192"/>
      <c r="O454" s="193"/>
    </row>
    <row r="455" spans="1:15" ht="21">
      <c r="A455" s="113"/>
      <c r="B455" s="62"/>
      <c r="C455" s="63"/>
      <c r="D455" s="63"/>
      <c r="E455" s="148"/>
      <c r="F455" s="63"/>
      <c r="G455" s="71"/>
      <c r="H455" s="71"/>
      <c r="I455" s="71"/>
      <c r="J455" s="71"/>
      <c r="K455" s="3"/>
      <c r="L455" s="182"/>
      <c r="M455" s="148"/>
      <c r="N455" s="192"/>
      <c r="O455" s="193"/>
    </row>
    <row r="456" spans="1:15" ht="21">
      <c r="A456" s="179"/>
      <c r="B456" s="180"/>
      <c r="C456" s="63"/>
      <c r="D456" s="63"/>
      <c r="E456" s="64"/>
      <c r="F456" s="63"/>
      <c r="G456" s="63"/>
      <c r="H456" s="63"/>
      <c r="I456" s="124"/>
      <c r="J456" s="63"/>
      <c r="K456" s="63"/>
      <c r="L456" s="64"/>
      <c r="M456" s="182"/>
      <c r="N456" s="55"/>
      <c r="O456" s="183"/>
    </row>
    <row r="457" spans="1:15" ht="18.75">
      <c r="A457" s="40"/>
      <c r="B457" s="41" t="s">
        <v>254</v>
      </c>
      <c r="C457" s="223" t="s">
        <v>167</v>
      </c>
      <c r="D457" s="223"/>
      <c r="E457" s="224"/>
      <c r="F457" s="223"/>
      <c r="G457" s="223"/>
      <c r="H457" s="223"/>
      <c r="I457" s="223"/>
      <c r="J457" s="223"/>
      <c r="K457" s="223"/>
      <c r="L457" s="223"/>
      <c r="M457" s="224"/>
      <c r="N457" s="224"/>
      <c r="O457" s="224"/>
    </row>
    <row r="458" spans="1:15" ht="18.75">
      <c r="A458" s="40"/>
      <c r="B458" s="40" t="s">
        <v>375</v>
      </c>
      <c r="C458" s="223" t="s">
        <v>119</v>
      </c>
      <c r="D458" s="223"/>
      <c r="E458" s="224"/>
      <c r="F458" s="223"/>
      <c r="G458" s="223"/>
      <c r="H458" s="223" t="s">
        <v>171</v>
      </c>
      <c r="I458" s="224"/>
      <c r="J458" s="224"/>
      <c r="K458" s="224"/>
      <c r="L458" s="224"/>
      <c r="M458" s="224"/>
      <c r="N458" s="224"/>
      <c r="O458" s="224"/>
    </row>
    <row r="459" spans="1:15" ht="2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2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2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2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2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2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2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2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2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2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2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2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2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2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2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2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2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2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2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2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2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2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2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2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2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2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2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2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2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2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2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2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2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2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2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2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2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2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2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2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2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2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2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2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2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2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2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2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2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2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2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2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2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2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2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2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2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2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2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2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2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2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  <row r="527" spans="1:15" ht="21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</row>
    <row r="528" spans="1:15" ht="21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</row>
    <row r="529" spans="1:15" ht="21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</row>
  </sheetData>
  <mergeCells count="450">
    <mergeCell ref="C458:G458"/>
    <mergeCell ref="H458:O458"/>
    <mergeCell ref="M448:M449"/>
    <mergeCell ref="N448:N449"/>
    <mergeCell ref="O448:O449"/>
    <mergeCell ref="C457:O457"/>
    <mergeCell ref="E448:E449"/>
    <mergeCell ref="F448:F449"/>
    <mergeCell ref="G448:K448"/>
    <mergeCell ref="L448:L449"/>
    <mergeCell ref="A448:A449"/>
    <mergeCell ref="B448:B449"/>
    <mergeCell ref="C448:C449"/>
    <mergeCell ref="D448:D449"/>
    <mergeCell ref="A444:O444"/>
    <mergeCell ref="A445:O445"/>
    <mergeCell ref="A446:O446"/>
    <mergeCell ref="A447:O447"/>
    <mergeCell ref="C397:G397"/>
    <mergeCell ref="H397:O397"/>
    <mergeCell ref="M386:M387"/>
    <mergeCell ref="N386:N387"/>
    <mergeCell ref="O386:O387"/>
    <mergeCell ref="C396:O396"/>
    <mergeCell ref="E386:E387"/>
    <mergeCell ref="F386:F387"/>
    <mergeCell ref="G386:K386"/>
    <mergeCell ref="L386:L387"/>
    <mergeCell ref="A383:O383"/>
    <mergeCell ref="A384:O384"/>
    <mergeCell ref="A385:O385"/>
    <mergeCell ref="A386:A387"/>
    <mergeCell ref="B386:B387"/>
    <mergeCell ref="C386:C387"/>
    <mergeCell ref="D386:D387"/>
    <mergeCell ref="E373:E374"/>
    <mergeCell ref="F373:F374"/>
    <mergeCell ref="G373:K373"/>
    <mergeCell ref="A382:O382"/>
    <mergeCell ref="H380:O380"/>
    <mergeCell ref="L373:L374"/>
    <mergeCell ref="M373:M374"/>
    <mergeCell ref="N373:N374"/>
    <mergeCell ref="O373:O374"/>
    <mergeCell ref="A358:O358"/>
    <mergeCell ref="A359:O359"/>
    <mergeCell ref="A360:O360"/>
    <mergeCell ref="A361:O361"/>
    <mergeCell ref="C368:G368"/>
    <mergeCell ref="H368:O368"/>
    <mergeCell ref="M362:M363"/>
    <mergeCell ref="N362:N363"/>
    <mergeCell ref="O362:O363"/>
    <mergeCell ref="C367:O367"/>
    <mergeCell ref="G362:K362"/>
    <mergeCell ref="L362:L363"/>
    <mergeCell ref="A362:A363"/>
    <mergeCell ref="B362:B363"/>
    <mergeCell ref="C362:C363"/>
    <mergeCell ref="D362:D363"/>
    <mergeCell ref="O46:O47"/>
    <mergeCell ref="A83:O83"/>
    <mergeCell ref="A84:O84"/>
    <mergeCell ref="E85:E86"/>
    <mergeCell ref="F85:F86"/>
    <mergeCell ref="G85:K85"/>
    <mergeCell ref="A81:O81"/>
    <mergeCell ref="L85:L86"/>
    <mergeCell ref="M85:M86"/>
    <mergeCell ref="N85:N86"/>
    <mergeCell ref="O85:O86"/>
    <mergeCell ref="A85:A86"/>
    <mergeCell ref="B85:B86"/>
    <mergeCell ref="C85:C86"/>
    <mergeCell ref="D85:D86"/>
    <mergeCell ref="A82:O82"/>
    <mergeCell ref="F104:F105"/>
    <mergeCell ref="G104:K104"/>
    <mergeCell ref="C98:O98"/>
    <mergeCell ref="C99:G99"/>
    <mergeCell ref="A100:O100"/>
    <mergeCell ref="N104:N105"/>
    <mergeCell ref="O104:O105"/>
    <mergeCell ref="A101:O101"/>
    <mergeCell ref="A102:O102"/>
    <mergeCell ref="A103:O103"/>
    <mergeCell ref="A104:A105"/>
    <mergeCell ref="B104:B105"/>
    <mergeCell ref="C104:C105"/>
    <mergeCell ref="D104:D105"/>
    <mergeCell ref="C5:C6"/>
    <mergeCell ref="B5:B6"/>
    <mergeCell ref="A5:A6"/>
    <mergeCell ref="L5:L6"/>
    <mergeCell ref="A42:O42"/>
    <mergeCell ref="E28:E29"/>
    <mergeCell ref="C40:O40"/>
    <mergeCell ref="C41:G41"/>
    <mergeCell ref="A1:O1"/>
    <mergeCell ref="A2:O2"/>
    <mergeCell ref="A3:O3"/>
    <mergeCell ref="A4:O4"/>
    <mergeCell ref="A25:O25"/>
    <mergeCell ref="A26:O26"/>
    <mergeCell ref="A27:O27"/>
    <mergeCell ref="M28:M29"/>
    <mergeCell ref="D28:D29"/>
    <mergeCell ref="N28:N29"/>
    <mergeCell ref="M5:M6"/>
    <mergeCell ref="N5:N6"/>
    <mergeCell ref="O5:O6"/>
    <mergeCell ref="A24:O24"/>
    <mergeCell ref="C22:G22"/>
    <mergeCell ref="G5:K5"/>
    <mergeCell ref="F5:F6"/>
    <mergeCell ref="C21:O21"/>
    <mergeCell ref="D5:D6"/>
    <mergeCell ref="E5:E6"/>
    <mergeCell ref="A43:O43"/>
    <mergeCell ref="A44:O44"/>
    <mergeCell ref="A45:O45"/>
    <mergeCell ref="F28:F29"/>
    <mergeCell ref="G28:K28"/>
    <mergeCell ref="L28:L29"/>
    <mergeCell ref="A28:A29"/>
    <mergeCell ref="B28:B29"/>
    <mergeCell ref="C28:C29"/>
    <mergeCell ref="O28:O29"/>
    <mergeCell ref="M46:M47"/>
    <mergeCell ref="N46:N47"/>
    <mergeCell ref="A64:O64"/>
    <mergeCell ref="A46:A47"/>
    <mergeCell ref="B46:B47"/>
    <mergeCell ref="C46:C47"/>
    <mergeCell ref="D46:D47"/>
    <mergeCell ref="E46:E47"/>
    <mergeCell ref="F46:F47"/>
    <mergeCell ref="G46:K46"/>
    <mergeCell ref="D67:D68"/>
    <mergeCell ref="M67:M68"/>
    <mergeCell ref="A66:O66"/>
    <mergeCell ref="A63:O63"/>
    <mergeCell ref="B67:B68"/>
    <mergeCell ref="C117:O117"/>
    <mergeCell ref="C118:G118"/>
    <mergeCell ref="C79:O79"/>
    <mergeCell ref="E67:E68"/>
    <mergeCell ref="F67:F68"/>
    <mergeCell ref="G67:K67"/>
    <mergeCell ref="L67:L68"/>
    <mergeCell ref="L104:L105"/>
    <mergeCell ref="M104:M105"/>
    <mergeCell ref="E104:E105"/>
    <mergeCell ref="A119:O119"/>
    <mergeCell ref="A120:O120"/>
    <mergeCell ref="A121:O121"/>
    <mergeCell ref="A122:O122"/>
    <mergeCell ref="A123:A124"/>
    <mergeCell ref="B123:B124"/>
    <mergeCell ref="C123:C124"/>
    <mergeCell ref="D123:D124"/>
    <mergeCell ref="C162:O162"/>
    <mergeCell ref="C137:O137"/>
    <mergeCell ref="E123:E124"/>
    <mergeCell ref="F123:F124"/>
    <mergeCell ref="G123:K123"/>
    <mergeCell ref="L123:L124"/>
    <mergeCell ref="A142:O142"/>
    <mergeCell ref="D143:D144"/>
    <mergeCell ref="E143:E144"/>
    <mergeCell ref="F143:F144"/>
    <mergeCell ref="L168:L169"/>
    <mergeCell ref="A165:O165"/>
    <mergeCell ref="M143:M144"/>
    <mergeCell ref="N143:N144"/>
    <mergeCell ref="O143:O144"/>
    <mergeCell ref="A143:A144"/>
    <mergeCell ref="B143:B144"/>
    <mergeCell ref="C143:C144"/>
    <mergeCell ref="L143:L144"/>
    <mergeCell ref="A164:O164"/>
    <mergeCell ref="C190:G190"/>
    <mergeCell ref="A166:O166"/>
    <mergeCell ref="A167:O167"/>
    <mergeCell ref="A168:A169"/>
    <mergeCell ref="B168:B169"/>
    <mergeCell ref="C168:C169"/>
    <mergeCell ref="D168:D169"/>
    <mergeCell ref="E168:E169"/>
    <mergeCell ref="F168:F169"/>
    <mergeCell ref="G168:K168"/>
    <mergeCell ref="A218:O218"/>
    <mergeCell ref="A219:O219"/>
    <mergeCell ref="M195:M196"/>
    <mergeCell ref="N195:N196"/>
    <mergeCell ref="O195:O196"/>
    <mergeCell ref="A195:A196"/>
    <mergeCell ref="B195:B196"/>
    <mergeCell ref="C195:C196"/>
    <mergeCell ref="D195:D196"/>
    <mergeCell ref="E195:E196"/>
    <mergeCell ref="A220:O220"/>
    <mergeCell ref="A221:O221"/>
    <mergeCell ref="A222:A223"/>
    <mergeCell ref="B222:B223"/>
    <mergeCell ref="C222:C223"/>
    <mergeCell ref="D222:D223"/>
    <mergeCell ref="E222:E223"/>
    <mergeCell ref="F222:F223"/>
    <mergeCell ref="G222:K222"/>
    <mergeCell ref="L222:L223"/>
    <mergeCell ref="M222:M223"/>
    <mergeCell ref="N222:N223"/>
    <mergeCell ref="O222:O223"/>
    <mergeCell ref="C233:O233"/>
    <mergeCell ref="C234:G234"/>
    <mergeCell ref="A235:O235"/>
    <mergeCell ref="A236:O236"/>
    <mergeCell ref="H234:O234"/>
    <mergeCell ref="A254:O254"/>
    <mergeCell ref="A255:O255"/>
    <mergeCell ref="A256:O256"/>
    <mergeCell ref="A257:O257"/>
    <mergeCell ref="H251:O251"/>
    <mergeCell ref="C251:G251"/>
    <mergeCell ref="C80:G80"/>
    <mergeCell ref="N67:N68"/>
    <mergeCell ref="O67:O68"/>
    <mergeCell ref="C67:C68"/>
    <mergeCell ref="C250:O250"/>
    <mergeCell ref="M239:M240"/>
    <mergeCell ref="N239:N240"/>
    <mergeCell ref="O239:O240"/>
    <mergeCell ref="A237:O237"/>
    <mergeCell ref="A238:O238"/>
    <mergeCell ref="D239:D240"/>
    <mergeCell ref="E239:E240"/>
    <mergeCell ref="F239:F240"/>
    <mergeCell ref="G239:K239"/>
    <mergeCell ref="A239:A240"/>
    <mergeCell ref="B239:B240"/>
    <mergeCell ref="C239:C240"/>
    <mergeCell ref="L239:L240"/>
    <mergeCell ref="G143:K143"/>
    <mergeCell ref="H99:O99"/>
    <mergeCell ref="H118:O118"/>
    <mergeCell ref="H138:O138"/>
    <mergeCell ref="A141:O141"/>
    <mergeCell ref="C138:G138"/>
    <mergeCell ref="A139:O139"/>
    <mergeCell ref="A140:O140"/>
    <mergeCell ref="M123:M124"/>
    <mergeCell ref="N123:N124"/>
    <mergeCell ref="O123:O124"/>
    <mergeCell ref="H22:O22"/>
    <mergeCell ref="H41:O41"/>
    <mergeCell ref="H62:O62"/>
    <mergeCell ref="H80:O80"/>
    <mergeCell ref="L46:L47"/>
    <mergeCell ref="A65:O65"/>
    <mergeCell ref="C61:O61"/>
    <mergeCell ref="C62:G62"/>
    <mergeCell ref="A67:A68"/>
    <mergeCell ref="C163:G163"/>
    <mergeCell ref="H163:O163"/>
    <mergeCell ref="H190:O190"/>
    <mergeCell ref="C215:O215"/>
    <mergeCell ref="A191:O191"/>
    <mergeCell ref="A192:O192"/>
    <mergeCell ref="M168:M169"/>
    <mergeCell ref="N168:N169"/>
    <mergeCell ref="O168:O169"/>
    <mergeCell ref="C189:O189"/>
    <mergeCell ref="C216:G216"/>
    <mergeCell ref="H216:O216"/>
    <mergeCell ref="A193:O193"/>
    <mergeCell ref="A194:O194"/>
    <mergeCell ref="F195:F196"/>
    <mergeCell ref="G195:K195"/>
    <mergeCell ref="L195:L196"/>
    <mergeCell ref="A258:A259"/>
    <mergeCell ref="B258:B259"/>
    <mergeCell ref="C258:C259"/>
    <mergeCell ref="D258:D259"/>
    <mergeCell ref="M258:M259"/>
    <mergeCell ref="N258:N259"/>
    <mergeCell ref="O258:O259"/>
    <mergeCell ref="C264:O264"/>
    <mergeCell ref="E258:E259"/>
    <mergeCell ref="F258:F259"/>
    <mergeCell ref="G258:K258"/>
    <mergeCell ref="L258:L259"/>
    <mergeCell ref="C265:G265"/>
    <mergeCell ref="H265:O265"/>
    <mergeCell ref="A269:O269"/>
    <mergeCell ref="A270:O270"/>
    <mergeCell ref="A271:O271"/>
    <mergeCell ref="A272:O272"/>
    <mergeCell ref="A273:A274"/>
    <mergeCell ref="B273:B274"/>
    <mergeCell ref="C273:C274"/>
    <mergeCell ref="D273:D274"/>
    <mergeCell ref="E273:E274"/>
    <mergeCell ref="F273:F274"/>
    <mergeCell ref="G273:K273"/>
    <mergeCell ref="L273:L274"/>
    <mergeCell ref="M273:M274"/>
    <mergeCell ref="N273:N274"/>
    <mergeCell ref="O273:O274"/>
    <mergeCell ref="C283:O283"/>
    <mergeCell ref="C284:G284"/>
    <mergeCell ref="H284:O284"/>
    <mergeCell ref="A285:O285"/>
    <mergeCell ref="A286:O286"/>
    <mergeCell ref="A287:O287"/>
    <mergeCell ref="A288:O288"/>
    <mergeCell ref="A289:A290"/>
    <mergeCell ref="B289:B290"/>
    <mergeCell ref="C289:C290"/>
    <mergeCell ref="D289:D290"/>
    <mergeCell ref="E289:E290"/>
    <mergeCell ref="F289:F290"/>
    <mergeCell ref="G289:K289"/>
    <mergeCell ref="L289:L290"/>
    <mergeCell ref="M289:M290"/>
    <mergeCell ref="N289:N290"/>
    <mergeCell ref="O289:O290"/>
    <mergeCell ref="C301:O301"/>
    <mergeCell ref="C302:G302"/>
    <mergeCell ref="H302:O302"/>
    <mergeCell ref="A303:O303"/>
    <mergeCell ref="A304:O304"/>
    <mergeCell ref="A305:O305"/>
    <mergeCell ref="A306:O306"/>
    <mergeCell ref="A307:A308"/>
    <mergeCell ref="B307:B308"/>
    <mergeCell ref="C307:C308"/>
    <mergeCell ref="D307:D308"/>
    <mergeCell ref="E307:E308"/>
    <mergeCell ref="F307:F308"/>
    <mergeCell ref="G307:K307"/>
    <mergeCell ref="L307:L308"/>
    <mergeCell ref="M307:M308"/>
    <mergeCell ref="N307:N308"/>
    <mergeCell ref="O307:O308"/>
    <mergeCell ref="C314:O314"/>
    <mergeCell ref="C315:G315"/>
    <mergeCell ref="H315:O315"/>
    <mergeCell ref="A316:O316"/>
    <mergeCell ref="A317:O317"/>
    <mergeCell ref="A318:O318"/>
    <mergeCell ref="A319:O319"/>
    <mergeCell ref="A320:A321"/>
    <mergeCell ref="B320:B321"/>
    <mergeCell ref="C320:C321"/>
    <mergeCell ref="D320:D321"/>
    <mergeCell ref="E320:E321"/>
    <mergeCell ref="N320:N321"/>
    <mergeCell ref="O320:O321"/>
    <mergeCell ref="C327:O327"/>
    <mergeCell ref="C328:G328"/>
    <mergeCell ref="H328:O328"/>
    <mergeCell ref="F320:F321"/>
    <mergeCell ref="G320:K320"/>
    <mergeCell ref="L320:L321"/>
    <mergeCell ref="M320:M321"/>
    <mergeCell ref="A332:O332"/>
    <mergeCell ref="A333:O333"/>
    <mergeCell ref="A334:O334"/>
    <mergeCell ref="A335:O335"/>
    <mergeCell ref="A336:A337"/>
    <mergeCell ref="B336:B337"/>
    <mergeCell ref="C336:C337"/>
    <mergeCell ref="D336:D337"/>
    <mergeCell ref="M336:M337"/>
    <mergeCell ref="N336:N337"/>
    <mergeCell ref="O336:O337"/>
    <mergeCell ref="C343:O343"/>
    <mergeCell ref="E336:E337"/>
    <mergeCell ref="F336:F337"/>
    <mergeCell ref="G336:K336"/>
    <mergeCell ref="L336:L337"/>
    <mergeCell ref="C344:G344"/>
    <mergeCell ref="H344:O344"/>
    <mergeCell ref="A345:O345"/>
    <mergeCell ref="A346:O346"/>
    <mergeCell ref="A347:O347"/>
    <mergeCell ref="A348:O348"/>
    <mergeCell ref="A349:A350"/>
    <mergeCell ref="B349:B350"/>
    <mergeCell ref="C349:C350"/>
    <mergeCell ref="D349:D350"/>
    <mergeCell ref="E349:E350"/>
    <mergeCell ref="F349:F350"/>
    <mergeCell ref="G349:K349"/>
    <mergeCell ref="L349:L350"/>
    <mergeCell ref="M349:M350"/>
    <mergeCell ref="N349:N350"/>
    <mergeCell ref="O349:O350"/>
    <mergeCell ref="A370:O370"/>
    <mergeCell ref="C356:O356"/>
    <mergeCell ref="C357:G357"/>
    <mergeCell ref="H357:O357"/>
    <mergeCell ref="A369:O369"/>
    <mergeCell ref="E362:E363"/>
    <mergeCell ref="F362:F363"/>
    <mergeCell ref="A371:O371"/>
    <mergeCell ref="A372:O372"/>
    <mergeCell ref="A401:O401"/>
    <mergeCell ref="A402:O402"/>
    <mergeCell ref="A373:A374"/>
    <mergeCell ref="B373:B374"/>
    <mergeCell ref="C373:C374"/>
    <mergeCell ref="D373:D374"/>
    <mergeCell ref="C379:O379"/>
    <mergeCell ref="C380:G380"/>
    <mergeCell ref="A403:O403"/>
    <mergeCell ref="A404:O404"/>
    <mergeCell ref="A405:A406"/>
    <mergeCell ref="B405:B406"/>
    <mergeCell ref="C405:C406"/>
    <mergeCell ref="D405:D406"/>
    <mergeCell ref="E405:E406"/>
    <mergeCell ref="F405:F406"/>
    <mergeCell ref="G405:K405"/>
    <mergeCell ref="L405:L406"/>
    <mergeCell ref="M405:M406"/>
    <mergeCell ref="N405:N406"/>
    <mergeCell ref="O405:O406"/>
    <mergeCell ref="C424:O424"/>
    <mergeCell ref="C425:G425"/>
    <mergeCell ref="H425:O425"/>
    <mergeCell ref="A426:O426"/>
    <mergeCell ref="A427:O427"/>
    <mergeCell ref="A428:O428"/>
    <mergeCell ref="A429:O429"/>
    <mergeCell ref="A430:A431"/>
    <mergeCell ref="B430:B431"/>
    <mergeCell ref="C430:C431"/>
    <mergeCell ref="D430:D431"/>
    <mergeCell ref="E430:E431"/>
    <mergeCell ref="F430:F431"/>
    <mergeCell ref="G430:K430"/>
    <mergeCell ref="L430:L431"/>
    <mergeCell ref="C443:G443"/>
    <mergeCell ref="H443:O443"/>
    <mergeCell ref="M430:M431"/>
    <mergeCell ref="N430:N431"/>
    <mergeCell ref="O430:O431"/>
    <mergeCell ref="C442:O442"/>
  </mergeCells>
  <printOptions/>
  <pageMargins left="0.35433070866141736" right="0" top="0.3937007874015748" bottom="0.3937007874015748" header="0.31496062992125984" footer="0.31496062992125984"/>
  <pageSetup fitToHeight="0" fitToWidth="0" horizontalDpi="300" verticalDpi="300"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P526"/>
  <sheetViews>
    <sheetView tabSelected="1" view="pageBreakPreview" zoomScaleSheetLayoutView="100" workbookViewId="0" topLeftCell="A340">
      <selection activeCell="Q351" sqref="Q351"/>
    </sheetView>
  </sheetViews>
  <sheetFormatPr defaultColWidth="9.140625" defaultRowHeight="12.75"/>
  <cols>
    <col min="1" max="1" width="6.7109375" style="0" customWidth="1"/>
    <col min="2" max="2" width="31.140625" style="0" customWidth="1"/>
    <col min="3" max="3" width="12.421875" style="0" customWidth="1"/>
    <col min="5" max="5" width="10.8515625" style="0" customWidth="1"/>
    <col min="6" max="6" width="14.57421875" style="0" customWidth="1"/>
    <col min="7" max="7" width="3.140625" style="0" customWidth="1"/>
    <col min="8" max="11" width="2.8515625" style="0" customWidth="1"/>
    <col min="12" max="12" width="11.00390625" style="0" customWidth="1"/>
    <col min="13" max="13" width="10.7109375" style="0" customWidth="1"/>
    <col min="14" max="14" width="15.8515625" style="0" customWidth="1"/>
    <col min="15" max="15" width="8.00390625" style="0" customWidth="1"/>
  </cols>
  <sheetData>
    <row r="1" spans="1:39" ht="23.25">
      <c r="A1" s="220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23.25">
      <c r="A2" s="241" t="s">
        <v>175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23.25">
      <c r="A3" s="241" t="s">
        <v>142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23.25">
      <c r="A4" s="242" t="s">
        <v>392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23.25">
      <c r="A5" s="225" t="s">
        <v>154</v>
      </c>
      <c r="B5" s="238" t="s">
        <v>143</v>
      </c>
      <c r="C5" s="225" t="s">
        <v>144</v>
      </c>
      <c r="D5" s="229" t="s">
        <v>145</v>
      </c>
      <c r="E5" s="225" t="s">
        <v>155</v>
      </c>
      <c r="F5" s="232" t="s">
        <v>146</v>
      </c>
      <c r="G5" s="234" t="s">
        <v>147</v>
      </c>
      <c r="H5" s="235"/>
      <c r="I5" s="235"/>
      <c r="J5" s="235"/>
      <c r="K5" s="236"/>
      <c r="L5" s="237" t="s">
        <v>148</v>
      </c>
      <c r="M5" s="225" t="s">
        <v>149</v>
      </c>
      <c r="N5" s="227" t="s">
        <v>150</v>
      </c>
      <c r="O5" s="229" t="s">
        <v>156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23.25">
      <c r="A6" s="226"/>
      <c r="B6" s="239"/>
      <c r="C6" s="230"/>
      <c r="D6" s="230"/>
      <c r="E6" s="231"/>
      <c r="F6" s="233"/>
      <c r="G6" s="17">
        <v>1</v>
      </c>
      <c r="H6" s="17">
        <v>2</v>
      </c>
      <c r="I6" s="17">
        <v>3</v>
      </c>
      <c r="J6" s="17">
        <v>4</v>
      </c>
      <c r="K6" s="18">
        <v>5</v>
      </c>
      <c r="L6" s="226"/>
      <c r="M6" s="226"/>
      <c r="N6" s="228"/>
      <c r="O6" s="230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23.25">
      <c r="A7" s="20"/>
      <c r="B7" s="74" t="s">
        <v>165</v>
      </c>
      <c r="C7" s="21"/>
      <c r="D7" s="21"/>
      <c r="E7" s="22"/>
      <c r="F7" s="23"/>
      <c r="G7" s="17"/>
      <c r="H7" s="17"/>
      <c r="I7" s="17"/>
      <c r="J7" s="17"/>
      <c r="K7" s="23"/>
      <c r="L7" s="24"/>
      <c r="M7" s="25"/>
      <c r="N7" s="19"/>
      <c r="O7" s="15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24">
      <c r="A8" s="26" t="s">
        <v>11</v>
      </c>
      <c r="B8" s="29" t="s">
        <v>166</v>
      </c>
      <c r="C8" s="23" t="s">
        <v>159</v>
      </c>
      <c r="D8" s="23" t="s">
        <v>138</v>
      </c>
      <c r="E8" s="28">
        <v>80000</v>
      </c>
      <c r="F8" s="23" t="s">
        <v>177</v>
      </c>
      <c r="G8" s="23" t="s">
        <v>141</v>
      </c>
      <c r="H8" s="29"/>
      <c r="I8" s="23"/>
      <c r="J8" s="23"/>
      <c r="K8" s="23"/>
      <c r="L8" s="28">
        <v>0</v>
      </c>
      <c r="M8" s="28">
        <f>E8-L8</f>
        <v>80000</v>
      </c>
      <c r="N8" s="30"/>
      <c r="O8" s="3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24">
      <c r="A9" s="26"/>
      <c r="B9" s="75" t="s">
        <v>157</v>
      </c>
      <c r="C9" s="23"/>
      <c r="D9" s="23"/>
      <c r="E9" s="28"/>
      <c r="F9" s="23"/>
      <c r="G9" s="29"/>
      <c r="H9" s="29"/>
      <c r="I9" s="23"/>
      <c r="J9" s="23"/>
      <c r="K9" s="23"/>
      <c r="L9" s="28"/>
      <c r="M9" s="28"/>
      <c r="N9" s="30"/>
      <c r="O9" s="32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24">
      <c r="A10" s="26" t="s">
        <v>140</v>
      </c>
      <c r="B10" s="29" t="s">
        <v>158</v>
      </c>
      <c r="C10" s="23" t="s">
        <v>159</v>
      </c>
      <c r="D10" s="23" t="s">
        <v>138</v>
      </c>
      <c r="E10" s="28">
        <v>120000</v>
      </c>
      <c r="F10" s="23" t="s">
        <v>177</v>
      </c>
      <c r="G10" s="23"/>
      <c r="H10" s="29"/>
      <c r="I10" s="23"/>
      <c r="J10" s="23"/>
      <c r="K10" s="23" t="s">
        <v>141</v>
      </c>
      <c r="L10" s="28">
        <v>118511.5</v>
      </c>
      <c r="M10" s="28">
        <f aca="true" t="shared" si="0" ref="M10:M17">E10-L10</f>
        <v>1488.5</v>
      </c>
      <c r="N10" s="33"/>
      <c r="O10" s="34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24">
      <c r="A11" s="26" t="s">
        <v>12</v>
      </c>
      <c r="B11" s="92" t="s">
        <v>158</v>
      </c>
      <c r="C11" s="23" t="s">
        <v>160</v>
      </c>
      <c r="D11" s="23" t="s">
        <v>138</v>
      </c>
      <c r="E11" s="28">
        <v>30000</v>
      </c>
      <c r="F11" s="23" t="s">
        <v>177</v>
      </c>
      <c r="G11" s="23"/>
      <c r="H11" s="29"/>
      <c r="I11" s="23"/>
      <c r="J11" s="29"/>
      <c r="K11" s="23" t="s">
        <v>141</v>
      </c>
      <c r="L11" s="28">
        <v>21600</v>
      </c>
      <c r="M11" s="28">
        <f t="shared" si="0"/>
        <v>8400</v>
      </c>
      <c r="N11" s="33"/>
      <c r="O11" s="3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24">
      <c r="A12" s="26" t="s">
        <v>13</v>
      </c>
      <c r="B12" s="92" t="s">
        <v>158</v>
      </c>
      <c r="C12" s="35" t="s">
        <v>159</v>
      </c>
      <c r="D12" s="35" t="s">
        <v>138</v>
      </c>
      <c r="E12" s="36">
        <v>40000</v>
      </c>
      <c r="F12" s="23" t="s">
        <v>177</v>
      </c>
      <c r="G12" s="23"/>
      <c r="H12" s="27"/>
      <c r="I12" s="37"/>
      <c r="J12" s="27"/>
      <c r="K12" s="23" t="s">
        <v>141</v>
      </c>
      <c r="L12" s="36">
        <v>6845</v>
      </c>
      <c r="M12" s="36">
        <f t="shared" si="0"/>
        <v>33155</v>
      </c>
      <c r="N12" s="38"/>
      <c r="O12" s="3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51.75">
      <c r="A13" s="26" t="s">
        <v>14</v>
      </c>
      <c r="B13" s="92" t="s">
        <v>158</v>
      </c>
      <c r="C13" s="43" t="s">
        <v>162</v>
      </c>
      <c r="D13" s="43" t="s">
        <v>138</v>
      </c>
      <c r="E13" s="49">
        <f>30000+5000</f>
        <v>35000</v>
      </c>
      <c r="F13" s="43" t="s">
        <v>177</v>
      </c>
      <c r="G13" s="43"/>
      <c r="H13" s="60"/>
      <c r="I13" s="43"/>
      <c r="J13" s="60"/>
      <c r="K13" s="43" t="s">
        <v>141</v>
      </c>
      <c r="L13" s="49">
        <v>32920</v>
      </c>
      <c r="M13" s="49">
        <f t="shared" si="0"/>
        <v>2080</v>
      </c>
      <c r="N13" s="30"/>
      <c r="O13" s="218" t="s">
        <v>383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24">
      <c r="A14" s="26" t="s">
        <v>15</v>
      </c>
      <c r="B14" s="92" t="s">
        <v>158</v>
      </c>
      <c r="C14" s="35" t="s">
        <v>0</v>
      </c>
      <c r="D14" s="35" t="s">
        <v>138</v>
      </c>
      <c r="E14" s="36">
        <v>45000</v>
      </c>
      <c r="F14" s="23" t="s">
        <v>177</v>
      </c>
      <c r="G14" s="23"/>
      <c r="H14" s="23"/>
      <c r="I14" s="23"/>
      <c r="J14" s="23"/>
      <c r="K14" s="23" t="s">
        <v>141</v>
      </c>
      <c r="L14" s="28">
        <v>18082.4</v>
      </c>
      <c r="M14" s="36">
        <f t="shared" si="0"/>
        <v>26917.6</v>
      </c>
      <c r="N14" s="39"/>
      <c r="O14" s="32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24">
      <c r="A15" s="26" t="s">
        <v>3</v>
      </c>
      <c r="B15" s="92" t="s">
        <v>158</v>
      </c>
      <c r="C15" s="23" t="s">
        <v>161</v>
      </c>
      <c r="D15" s="23" t="s">
        <v>138</v>
      </c>
      <c r="E15" s="28">
        <v>100000</v>
      </c>
      <c r="F15" s="23" t="s">
        <v>178</v>
      </c>
      <c r="G15" s="11"/>
      <c r="H15" s="29"/>
      <c r="I15" s="23"/>
      <c r="J15" s="29"/>
      <c r="K15" s="23" t="s">
        <v>141</v>
      </c>
      <c r="L15" s="28">
        <v>34083</v>
      </c>
      <c r="M15" s="28">
        <f t="shared" si="0"/>
        <v>65917</v>
      </c>
      <c r="N15" s="33"/>
      <c r="O15" s="3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ht="24">
      <c r="A16" s="26" t="s">
        <v>4</v>
      </c>
      <c r="B16" s="92" t="s">
        <v>158</v>
      </c>
      <c r="C16" s="35" t="s">
        <v>0</v>
      </c>
      <c r="D16" s="23" t="s">
        <v>138</v>
      </c>
      <c r="E16" s="36">
        <v>15000</v>
      </c>
      <c r="F16" s="23" t="s">
        <v>177</v>
      </c>
      <c r="G16" s="23" t="s">
        <v>141</v>
      </c>
      <c r="H16" s="27"/>
      <c r="I16" s="23"/>
      <c r="J16" s="27"/>
      <c r="K16" s="27"/>
      <c r="L16" s="28">
        <v>0</v>
      </c>
      <c r="M16" s="36">
        <f t="shared" si="0"/>
        <v>15000</v>
      </c>
      <c r="N16" s="38"/>
      <c r="O16" s="3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</row>
    <row r="17" spans="1:39" ht="43.5">
      <c r="A17" s="44" t="s">
        <v>5</v>
      </c>
      <c r="B17" s="76" t="s">
        <v>163</v>
      </c>
      <c r="C17" s="43" t="s">
        <v>159</v>
      </c>
      <c r="D17" s="43" t="s">
        <v>138</v>
      </c>
      <c r="E17" s="46">
        <v>40000</v>
      </c>
      <c r="F17" s="23" t="s">
        <v>177</v>
      </c>
      <c r="G17" s="43"/>
      <c r="H17" s="43"/>
      <c r="I17" s="58"/>
      <c r="J17" s="43"/>
      <c r="K17" s="43" t="s">
        <v>141</v>
      </c>
      <c r="L17" s="46">
        <v>3729</v>
      </c>
      <c r="M17" s="46">
        <f t="shared" si="0"/>
        <v>36271</v>
      </c>
      <c r="N17" s="33"/>
      <c r="O17" s="119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 ht="24">
      <c r="A18" s="40"/>
      <c r="B18" s="41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2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24">
      <c r="A19" s="40"/>
      <c r="B19" s="41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2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24">
      <c r="A20" s="40"/>
      <c r="B20" s="41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2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23.25">
      <c r="A21" s="40"/>
      <c r="B21" s="41" t="s">
        <v>364</v>
      </c>
      <c r="C21" s="223" t="s">
        <v>167</v>
      </c>
      <c r="D21" s="223"/>
      <c r="E21" s="224"/>
      <c r="F21" s="223"/>
      <c r="G21" s="223"/>
      <c r="H21" s="223"/>
      <c r="I21" s="223"/>
      <c r="J21" s="223"/>
      <c r="K21" s="223"/>
      <c r="L21" s="223"/>
      <c r="M21" s="224"/>
      <c r="N21" s="224"/>
      <c r="O21" s="224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23.25">
      <c r="A22" s="40"/>
      <c r="B22" s="40" t="s">
        <v>365</v>
      </c>
      <c r="C22" s="223" t="s">
        <v>119</v>
      </c>
      <c r="D22" s="223"/>
      <c r="E22" s="224"/>
      <c r="F22" s="223"/>
      <c r="G22" s="223"/>
      <c r="H22" s="223" t="s">
        <v>171</v>
      </c>
      <c r="I22" s="224"/>
      <c r="J22" s="224"/>
      <c r="K22" s="224"/>
      <c r="L22" s="224"/>
      <c r="M22" s="224"/>
      <c r="N22" s="224"/>
      <c r="O22" s="224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23.25">
      <c r="A23" s="40"/>
      <c r="B23" s="40"/>
      <c r="C23" s="114"/>
      <c r="D23" s="114"/>
      <c r="E23" s="115"/>
      <c r="F23" s="114"/>
      <c r="G23" s="114"/>
      <c r="H23" s="114"/>
      <c r="I23" s="115"/>
      <c r="J23" s="115"/>
      <c r="K23" s="115"/>
      <c r="L23" s="115"/>
      <c r="M23" s="115"/>
      <c r="N23" s="115"/>
      <c r="O23" s="11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23.25">
      <c r="A24" s="220" t="s">
        <v>153</v>
      </c>
      <c r="B24" s="220"/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23.25">
      <c r="A25" s="241" t="s">
        <v>176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23.25">
      <c r="A26" s="241" t="s">
        <v>142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23.25">
      <c r="A27" s="242" t="s">
        <v>393</v>
      </c>
      <c r="B27" s="242"/>
      <c r="C27" s="242"/>
      <c r="D27" s="242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23.25">
      <c r="A28" s="225" t="s">
        <v>154</v>
      </c>
      <c r="B28" s="229" t="s">
        <v>143</v>
      </c>
      <c r="C28" s="225" t="s">
        <v>144</v>
      </c>
      <c r="D28" s="229" t="s">
        <v>145</v>
      </c>
      <c r="E28" s="225" t="s">
        <v>155</v>
      </c>
      <c r="F28" s="232" t="s">
        <v>146</v>
      </c>
      <c r="G28" s="234" t="s">
        <v>147</v>
      </c>
      <c r="H28" s="235"/>
      <c r="I28" s="235"/>
      <c r="J28" s="235"/>
      <c r="K28" s="236"/>
      <c r="L28" s="237" t="s">
        <v>148</v>
      </c>
      <c r="M28" s="225" t="s">
        <v>149</v>
      </c>
      <c r="N28" s="227" t="s">
        <v>150</v>
      </c>
      <c r="O28" s="229" t="s">
        <v>156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23.25">
      <c r="A29" s="226"/>
      <c r="B29" s="230"/>
      <c r="C29" s="230"/>
      <c r="D29" s="230"/>
      <c r="E29" s="226"/>
      <c r="F29" s="233"/>
      <c r="G29" s="17">
        <v>1</v>
      </c>
      <c r="H29" s="17">
        <v>2</v>
      </c>
      <c r="I29" s="17">
        <v>3</v>
      </c>
      <c r="J29" s="17">
        <v>4</v>
      </c>
      <c r="K29" s="18">
        <v>5</v>
      </c>
      <c r="L29" s="226"/>
      <c r="M29" s="226"/>
      <c r="N29" s="228"/>
      <c r="O29" s="230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87">
      <c r="A30" s="20"/>
      <c r="B30" s="78" t="s">
        <v>170</v>
      </c>
      <c r="C30" s="21"/>
      <c r="D30" s="21"/>
      <c r="E30" s="25"/>
      <c r="F30" s="77"/>
      <c r="G30" s="11"/>
      <c r="H30" s="17"/>
      <c r="I30" s="17"/>
      <c r="J30" s="17"/>
      <c r="K30" s="43"/>
      <c r="L30" s="24"/>
      <c r="M30" s="25"/>
      <c r="N30" s="19"/>
      <c r="O30" s="1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43.5">
      <c r="A31" s="44" t="s">
        <v>6</v>
      </c>
      <c r="B31" s="45" t="s">
        <v>179</v>
      </c>
      <c r="C31" s="43" t="s">
        <v>159</v>
      </c>
      <c r="D31" s="43" t="s">
        <v>138</v>
      </c>
      <c r="E31" s="46">
        <v>3000</v>
      </c>
      <c r="F31" s="43" t="s">
        <v>180</v>
      </c>
      <c r="G31" s="43" t="s">
        <v>141</v>
      </c>
      <c r="H31" s="43"/>
      <c r="I31" s="43"/>
      <c r="J31" s="43"/>
      <c r="K31" s="43"/>
      <c r="L31" s="47">
        <v>0</v>
      </c>
      <c r="M31" s="47">
        <f aca="true" t="shared" si="1" ref="M31:M38">E31-L31</f>
        <v>3000</v>
      </c>
      <c r="N31" s="33"/>
      <c r="O31" s="3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30.5">
      <c r="A32" s="44" t="s">
        <v>7</v>
      </c>
      <c r="B32" s="51" t="s">
        <v>181</v>
      </c>
      <c r="C32" s="43" t="s">
        <v>159</v>
      </c>
      <c r="D32" s="43" t="s">
        <v>138</v>
      </c>
      <c r="E32" s="46">
        <f>350000+50000</f>
        <v>400000</v>
      </c>
      <c r="F32" s="52" t="s">
        <v>182</v>
      </c>
      <c r="G32" s="29"/>
      <c r="H32" s="29"/>
      <c r="I32" s="23"/>
      <c r="J32" s="29"/>
      <c r="K32" s="43" t="s">
        <v>141</v>
      </c>
      <c r="L32" s="49">
        <v>396609.26</v>
      </c>
      <c r="M32" s="49">
        <f t="shared" si="1"/>
        <v>3390.7399999999907</v>
      </c>
      <c r="N32" s="50"/>
      <c r="O32" s="219" t="s">
        <v>384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65.25">
      <c r="A33" s="44" t="s">
        <v>8</v>
      </c>
      <c r="B33" s="51" t="s">
        <v>183</v>
      </c>
      <c r="C33" s="43" t="s">
        <v>159</v>
      </c>
      <c r="D33" s="43" t="s">
        <v>138</v>
      </c>
      <c r="E33" s="49">
        <v>3000</v>
      </c>
      <c r="F33" s="43" t="s">
        <v>180</v>
      </c>
      <c r="H33" s="60"/>
      <c r="I33" s="150"/>
      <c r="J33" s="60"/>
      <c r="K33" s="43" t="s">
        <v>141</v>
      </c>
      <c r="L33" s="49">
        <v>1000</v>
      </c>
      <c r="M33" s="49">
        <f t="shared" si="1"/>
        <v>2000</v>
      </c>
      <c r="N33" s="33"/>
      <c r="O33" s="3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24">
      <c r="A34" s="44" t="s">
        <v>9</v>
      </c>
      <c r="B34" s="29" t="s">
        <v>184</v>
      </c>
      <c r="C34" s="23" t="s">
        <v>159</v>
      </c>
      <c r="D34" s="23" t="s">
        <v>138</v>
      </c>
      <c r="E34" s="28">
        <v>5000</v>
      </c>
      <c r="F34" s="43" t="s">
        <v>185</v>
      </c>
      <c r="G34" s="43" t="s">
        <v>141</v>
      </c>
      <c r="H34" s="29"/>
      <c r="I34" s="23"/>
      <c r="J34" s="29"/>
      <c r="K34" s="23"/>
      <c r="L34" s="28">
        <v>3670</v>
      </c>
      <c r="M34" s="28">
        <f t="shared" si="1"/>
        <v>1330</v>
      </c>
      <c r="N34" s="33"/>
      <c r="O34" s="3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24">
      <c r="A35" s="44" t="s">
        <v>16</v>
      </c>
      <c r="B35" s="29" t="s">
        <v>186</v>
      </c>
      <c r="C35" s="23" t="s">
        <v>159</v>
      </c>
      <c r="D35" s="23" t="s">
        <v>138</v>
      </c>
      <c r="E35" s="28">
        <v>15000</v>
      </c>
      <c r="F35" s="43" t="s">
        <v>187</v>
      </c>
      <c r="G35" s="43" t="s">
        <v>141</v>
      </c>
      <c r="H35" s="29"/>
      <c r="I35" s="23"/>
      <c r="J35" s="29"/>
      <c r="K35" s="23"/>
      <c r="L35" s="28">
        <v>13320</v>
      </c>
      <c r="M35" s="28">
        <f t="shared" si="1"/>
        <v>1680</v>
      </c>
      <c r="N35" s="33"/>
      <c r="O35" s="3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65.25">
      <c r="A36" s="44" t="s">
        <v>17</v>
      </c>
      <c r="B36" s="57" t="s">
        <v>188</v>
      </c>
      <c r="C36" s="43" t="s">
        <v>160</v>
      </c>
      <c r="D36" s="43" t="s">
        <v>138</v>
      </c>
      <c r="E36" s="46">
        <v>20000</v>
      </c>
      <c r="F36" s="43" t="s">
        <v>189</v>
      </c>
      <c r="G36" s="43" t="s">
        <v>141</v>
      </c>
      <c r="H36" s="43"/>
      <c r="I36" s="43"/>
      <c r="J36" s="43"/>
      <c r="K36" s="43"/>
      <c r="L36" s="47">
        <v>0</v>
      </c>
      <c r="M36" s="49">
        <f t="shared" si="1"/>
        <v>20000</v>
      </c>
      <c r="N36" s="33"/>
      <c r="O36" s="3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37.5">
      <c r="A37" s="44" t="s">
        <v>18</v>
      </c>
      <c r="B37" s="57" t="s">
        <v>190</v>
      </c>
      <c r="C37" s="43" t="s">
        <v>159</v>
      </c>
      <c r="D37" s="43" t="s">
        <v>138</v>
      </c>
      <c r="E37" s="46">
        <f>50000+20000</f>
        <v>70000</v>
      </c>
      <c r="F37" s="52" t="s">
        <v>191</v>
      </c>
      <c r="H37" s="43"/>
      <c r="I37" s="43"/>
      <c r="J37" s="43"/>
      <c r="K37" s="43" t="s">
        <v>141</v>
      </c>
      <c r="L37" s="47">
        <v>59744</v>
      </c>
      <c r="M37" s="49">
        <f t="shared" si="1"/>
        <v>10256</v>
      </c>
      <c r="N37" s="33"/>
      <c r="O37" s="199" t="s">
        <v>367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37.5">
      <c r="A38" s="44" t="s">
        <v>19</v>
      </c>
      <c r="B38" s="57" t="s">
        <v>192</v>
      </c>
      <c r="C38" s="43" t="s">
        <v>159</v>
      </c>
      <c r="D38" s="43" t="s">
        <v>138</v>
      </c>
      <c r="E38" s="46">
        <v>40000</v>
      </c>
      <c r="F38" s="52" t="s">
        <v>193</v>
      </c>
      <c r="G38" s="43" t="s">
        <v>141</v>
      </c>
      <c r="H38" s="43"/>
      <c r="I38" s="43"/>
      <c r="J38" s="43"/>
      <c r="K38" s="43"/>
      <c r="L38" s="47">
        <v>0</v>
      </c>
      <c r="M38" s="49">
        <f t="shared" si="1"/>
        <v>40000</v>
      </c>
      <c r="N38" s="33"/>
      <c r="O38" s="3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23.25">
      <c r="A39" s="113"/>
      <c r="B39" s="120"/>
      <c r="C39" s="63"/>
      <c r="D39" s="63"/>
      <c r="E39" s="64"/>
      <c r="F39" s="85"/>
      <c r="G39" s="63"/>
      <c r="H39" s="63"/>
      <c r="I39" s="63"/>
      <c r="J39" s="63"/>
      <c r="K39" s="63"/>
      <c r="L39" s="109"/>
      <c r="M39" s="148"/>
      <c r="N39" s="55"/>
      <c r="O39" s="42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23.25">
      <c r="A40" s="40"/>
      <c r="B40" s="41" t="s">
        <v>254</v>
      </c>
      <c r="C40" s="223" t="s">
        <v>167</v>
      </c>
      <c r="D40" s="223"/>
      <c r="E40" s="224"/>
      <c r="F40" s="223"/>
      <c r="G40" s="223"/>
      <c r="H40" s="223"/>
      <c r="I40" s="223"/>
      <c r="J40" s="223"/>
      <c r="K40" s="223"/>
      <c r="L40" s="223"/>
      <c r="M40" s="224"/>
      <c r="N40" s="224"/>
      <c r="O40" s="2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23.25">
      <c r="A41" s="40"/>
      <c r="B41" s="40" t="s">
        <v>368</v>
      </c>
      <c r="C41" s="223" t="s">
        <v>119</v>
      </c>
      <c r="D41" s="223"/>
      <c r="E41" s="224"/>
      <c r="F41" s="223"/>
      <c r="G41" s="223"/>
      <c r="H41" s="223" t="s">
        <v>171</v>
      </c>
      <c r="I41" s="224"/>
      <c r="J41" s="224"/>
      <c r="K41" s="224"/>
      <c r="L41" s="224"/>
      <c r="M41" s="224"/>
      <c r="N41" s="224"/>
      <c r="O41" s="2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23.25">
      <c r="A42" s="220" t="s">
        <v>153</v>
      </c>
      <c r="B42" s="220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23.25">
      <c r="A43" s="241" t="s">
        <v>175</v>
      </c>
      <c r="B43" s="241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23.25">
      <c r="A44" s="241" t="s">
        <v>142</v>
      </c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23.25">
      <c r="A45" s="242" t="s">
        <v>394</v>
      </c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23.25">
      <c r="A46" s="225" t="s">
        <v>154</v>
      </c>
      <c r="B46" s="229" t="s">
        <v>143</v>
      </c>
      <c r="C46" s="225" t="s">
        <v>144</v>
      </c>
      <c r="D46" s="229" t="s">
        <v>145</v>
      </c>
      <c r="E46" s="225" t="s">
        <v>155</v>
      </c>
      <c r="F46" s="232" t="s">
        <v>146</v>
      </c>
      <c r="G46" s="234" t="s">
        <v>147</v>
      </c>
      <c r="H46" s="235"/>
      <c r="I46" s="235"/>
      <c r="J46" s="235"/>
      <c r="K46" s="236"/>
      <c r="L46" s="237" t="s">
        <v>148</v>
      </c>
      <c r="M46" s="225" t="s">
        <v>149</v>
      </c>
      <c r="N46" s="227" t="s">
        <v>150</v>
      </c>
      <c r="O46" s="229" t="s">
        <v>156</v>
      </c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23.25">
      <c r="A47" s="226"/>
      <c r="B47" s="230"/>
      <c r="C47" s="230"/>
      <c r="D47" s="230"/>
      <c r="E47" s="226"/>
      <c r="F47" s="233"/>
      <c r="G47" s="17">
        <v>1</v>
      </c>
      <c r="H47" s="17">
        <v>2</v>
      </c>
      <c r="I47" s="17">
        <v>3</v>
      </c>
      <c r="J47" s="17">
        <v>4</v>
      </c>
      <c r="K47" s="18">
        <v>5</v>
      </c>
      <c r="L47" s="226"/>
      <c r="M47" s="226"/>
      <c r="N47" s="228"/>
      <c r="O47" s="230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37.5">
      <c r="A48" s="44" t="s">
        <v>10</v>
      </c>
      <c r="B48" s="45" t="s">
        <v>194</v>
      </c>
      <c r="C48" s="43" t="s">
        <v>162</v>
      </c>
      <c r="D48" s="43" t="s">
        <v>138</v>
      </c>
      <c r="E48" s="47">
        <v>20000</v>
      </c>
      <c r="F48" s="80">
        <v>20210</v>
      </c>
      <c r="G48" s="43" t="s">
        <v>141</v>
      </c>
      <c r="H48" s="43"/>
      <c r="I48" s="37"/>
      <c r="J48" s="43"/>
      <c r="K48" s="43"/>
      <c r="L48" s="56">
        <v>0</v>
      </c>
      <c r="M48" s="47">
        <f>E48-L48</f>
        <v>20000</v>
      </c>
      <c r="N48" s="33"/>
      <c r="O48" s="3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23.25">
      <c r="A49" s="44" t="s">
        <v>20</v>
      </c>
      <c r="B49" s="45" t="s">
        <v>195</v>
      </c>
      <c r="C49" s="43" t="s">
        <v>162</v>
      </c>
      <c r="D49" s="43" t="s">
        <v>138</v>
      </c>
      <c r="E49" s="47">
        <v>20000</v>
      </c>
      <c r="F49" s="80">
        <v>20090</v>
      </c>
      <c r="G49" s="43"/>
      <c r="H49" s="43"/>
      <c r="I49" s="43"/>
      <c r="J49" s="37"/>
      <c r="K49" s="43" t="s">
        <v>141</v>
      </c>
      <c r="L49" s="61">
        <v>19859</v>
      </c>
      <c r="M49" s="47">
        <f>E49-L49</f>
        <v>141</v>
      </c>
      <c r="N49" s="33"/>
      <c r="O49" s="58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7.5">
      <c r="A50" s="44"/>
      <c r="B50" s="155" t="s">
        <v>196</v>
      </c>
      <c r="C50" s="43"/>
      <c r="D50" s="43"/>
      <c r="E50" s="47"/>
      <c r="F50" s="43"/>
      <c r="G50" s="43"/>
      <c r="H50" s="43"/>
      <c r="I50" s="43"/>
      <c r="J50" s="43"/>
      <c r="K50" s="43"/>
      <c r="L50" s="47"/>
      <c r="M50" s="47"/>
      <c r="N50" s="33"/>
      <c r="O50" s="3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37.5">
      <c r="A51" s="44" t="s">
        <v>21</v>
      </c>
      <c r="B51" s="59" t="s">
        <v>197</v>
      </c>
      <c r="C51" s="43" t="s">
        <v>162</v>
      </c>
      <c r="D51" s="43" t="s">
        <v>138</v>
      </c>
      <c r="E51" s="47">
        <v>185640</v>
      </c>
      <c r="F51" s="43" t="s">
        <v>198</v>
      </c>
      <c r="G51" s="43"/>
      <c r="H51" s="11"/>
      <c r="I51" s="37"/>
      <c r="J51" s="60"/>
      <c r="K51" s="43" t="s">
        <v>141</v>
      </c>
      <c r="L51" s="61">
        <v>145000</v>
      </c>
      <c r="M51" s="47">
        <f aca="true" t="shared" si="2" ref="M51:M58">E51-L51</f>
        <v>40640</v>
      </c>
      <c r="N51" s="33"/>
      <c r="O51" s="3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ht="23.25">
      <c r="A52" s="44" t="s">
        <v>22</v>
      </c>
      <c r="B52" s="59" t="s">
        <v>199</v>
      </c>
      <c r="C52" s="43" t="s">
        <v>162</v>
      </c>
      <c r="D52" s="43" t="s">
        <v>138</v>
      </c>
      <c r="E52" s="47">
        <v>510</v>
      </c>
      <c r="F52" s="43" t="s">
        <v>198</v>
      </c>
      <c r="G52" s="43" t="s">
        <v>141</v>
      </c>
      <c r="H52" s="60"/>
      <c r="I52" s="53"/>
      <c r="J52" s="60"/>
      <c r="L52" s="56">
        <v>0</v>
      </c>
      <c r="M52" s="47">
        <f t="shared" si="2"/>
        <v>510</v>
      </c>
      <c r="N52" s="33"/>
      <c r="O52" s="8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23.25">
      <c r="A53" s="44" t="s">
        <v>23</v>
      </c>
      <c r="B53" s="59" t="s">
        <v>200</v>
      </c>
      <c r="C53" s="43" t="s">
        <v>162</v>
      </c>
      <c r="D53" s="43" t="s">
        <v>138</v>
      </c>
      <c r="E53" s="47">
        <v>50600</v>
      </c>
      <c r="F53" s="43" t="s">
        <v>198</v>
      </c>
      <c r="H53" s="29"/>
      <c r="I53" s="34"/>
      <c r="J53" s="29"/>
      <c r="K53" s="43" t="s">
        <v>141</v>
      </c>
      <c r="L53" s="61">
        <v>50600</v>
      </c>
      <c r="M53" s="47">
        <f t="shared" si="2"/>
        <v>0</v>
      </c>
      <c r="N53" s="33"/>
      <c r="O53" s="3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ht="37.5">
      <c r="A54" s="44" t="s">
        <v>24</v>
      </c>
      <c r="B54" s="45" t="s">
        <v>201</v>
      </c>
      <c r="C54" s="43" t="s">
        <v>162</v>
      </c>
      <c r="D54" s="43" t="s">
        <v>138</v>
      </c>
      <c r="E54" s="47">
        <v>9000</v>
      </c>
      <c r="F54" s="43" t="s">
        <v>198</v>
      </c>
      <c r="G54" s="43" t="s">
        <v>141</v>
      </c>
      <c r="H54" s="37"/>
      <c r="I54" s="34"/>
      <c r="J54" s="43"/>
      <c r="L54" s="56">
        <v>0</v>
      </c>
      <c r="M54" s="47">
        <f t="shared" si="2"/>
        <v>9000</v>
      </c>
      <c r="N54" s="33"/>
      <c r="O54" s="58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ht="23.25">
      <c r="A55" s="44" t="s">
        <v>25</v>
      </c>
      <c r="B55" s="45" t="s">
        <v>202</v>
      </c>
      <c r="C55" s="43" t="s">
        <v>162</v>
      </c>
      <c r="D55" s="43" t="s">
        <v>138</v>
      </c>
      <c r="E55" s="47">
        <v>20000</v>
      </c>
      <c r="F55" s="43" t="s">
        <v>198</v>
      </c>
      <c r="G55" s="43" t="s">
        <v>141</v>
      </c>
      <c r="H55" s="43"/>
      <c r="I55" s="34"/>
      <c r="J55" s="43"/>
      <c r="K55" s="43"/>
      <c r="L55" s="56">
        <v>0</v>
      </c>
      <c r="M55" s="47">
        <f t="shared" si="2"/>
        <v>20000</v>
      </c>
      <c r="N55" s="33"/>
      <c r="O55" s="3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ht="23.25">
      <c r="A56" s="44" t="s">
        <v>26</v>
      </c>
      <c r="B56" s="45" t="s">
        <v>203</v>
      </c>
      <c r="C56" s="43" t="s">
        <v>162</v>
      </c>
      <c r="D56" s="43" t="s">
        <v>138</v>
      </c>
      <c r="E56" s="47">
        <v>5000</v>
      </c>
      <c r="F56" s="80">
        <v>20149</v>
      </c>
      <c r="H56" s="43"/>
      <c r="I56" s="34"/>
      <c r="J56" s="43"/>
      <c r="K56" s="43" t="s">
        <v>141</v>
      </c>
      <c r="L56" s="61">
        <v>5000</v>
      </c>
      <c r="M56" s="47">
        <f t="shared" si="2"/>
        <v>0</v>
      </c>
      <c r="N56" s="33"/>
      <c r="O56" s="3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23.25">
      <c r="A57" s="44" t="s">
        <v>27</v>
      </c>
      <c r="B57" s="45" t="s">
        <v>204</v>
      </c>
      <c r="C57" s="43" t="s">
        <v>162</v>
      </c>
      <c r="D57" s="43" t="s">
        <v>138</v>
      </c>
      <c r="E57" s="47">
        <v>15000</v>
      </c>
      <c r="F57" s="80">
        <v>20149</v>
      </c>
      <c r="G57" s="43" t="s">
        <v>141</v>
      </c>
      <c r="H57" s="43"/>
      <c r="I57" s="34"/>
      <c r="J57" s="43"/>
      <c r="K57" s="43"/>
      <c r="L57" s="56">
        <v>0</v>
      </c>
      <c r="M57" s="47">
        <f t="shared" si="2"/>
        <v>15000</v>
      </c>
      <c r="N57" s="33"/>
      <c r="O57" s="3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23.25">
      <c r="A58" s="44" t="s">
        <v>28</v>
      </c>
      <c r="B58" s="45" t="s">
        <v>205</v>
      </c>
      <c r="C58" s="43" t="s">
        <v>162</v>
      </c>
      <c r="D58" s="43" t="s">
        <v>138</v>
      </c>
      <c r="E58" s="47">
        <v>5000</v>
      </c>
      <c r="F58" s="80">
        <v>20302</v>
      </c>
      <c r="G58" s="43" t="s">
        <v>141</v>
      </c>
      <c r="H58" s="43"/>
      <c r="I58" s="34"/>
      <c r="J58" s="43"/>
      <c r="K58" s="43"/>
      <c r="L58" s="56">
        <v>0</v>
      </c>
      <c r="M58" s="47">
        <f t="shared" si="2"/>
        <v>5000</v>
      </c>
      <c r="N58" s="33"/>
      <c r="O58" s="3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23.25">
      <c r="A59" s="113"/>
      <c r="B59" s="62"/>
      <c r="C59" s="63"/>
      <c r="D59" s="63"/>
      <c r="E59" s="109"/>
      <c r="F59" s="63"/>
      <c r="G59" s="63"/>
      <c r="H59" s="63"/>
      <c r="I59" s="86"/>
      <c r="J59" s="63"/>
      <c r="K59" s="63"/>
      <c r="L59" s="122"/>
      <c r="M59" s="109"/>
      <c r="N59" s="55"/>
      <c r="O59" s="42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23.25">
      <c r="A60" s="113"/>
      <c r="B60" s="62"/>
      <c r="C60" s="63"/>
      <c r="D60" s="63"/>
      <c r="E60" s="109"/>
      <c r="F60" s="63"/>
      <c r="G60" s="63"/>
      <c r="H60" s="63"/>
      <c r="I60" s="86"/>
      <c r="J60" s="63"/>
      <c r="K60" s="63"/>
      <c r="L60" s="122"/>
      <c r="M60" s="109"/>
      <c r="N60" s="55"/>
      <c r="O60" s="42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23.25">
      <c r="A61" s="40"/>
      <c r="B61" s="41" t="s">
        <v>370</v>
      </c>
      <c r="C61" s="223" t="s">
        <v>167</v>
      </c>
      <c r="D61" s="223"/>
      <c r="E61" s="224"/>
      <c r="F61" s="223"/>
      <c r="G61" s="223"/>
      <c r="H61" s="223"/>
      <c r="I61" s="223"/>
      <c r="J61" s="223"/>
      <c r="K61" s="223"/>
      <c r="L61" s="223"/>
      <c r="M61" s="224"/>
      <c r="N61" s="224"/>
      <c r="O61" s="2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23.25">
      <c r="A62" s="40"/>
      <c r="B62" s="40" t="s">
        <v>365</v>
      </c>
      <c r="C62" s="223" t="s">
        <v>119</v>
      </c>
      <c r="D62" s="223"/>
      <c r="E62" s="224"/>
      <c r="F62" s="223"/>
      <c r="G62" s="223"/>
      <c r="H62" s="223" t="s">
        <v>171</v>
      </c>
      <c r="I62" s="224"/>
      <c r="J62" s="224"/>
      <c r="K62" s="224"/>
      <c r="L62" s="224"/>
      <c r="M62" s="224"/>
      <c r="N62" s="224"/>
      <c r="O62" s="224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23.25">
      <c r="A63" s="220" t="s">
        <v>153</v>
      </c>
      <c r="B63" s="220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23.25">
      <c r="A64" s="241" t="s">
        <v>175</v>
      </c>
      <c r="B64" s="241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23.25">
      <c r="A65" s="241" t="s">
        <v>142</v>
      </c>
      <c r="B65" s="241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23.25">
      <c r="A66" s="242" t="s">
        <v>393</v>
      </c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23.25">
      <c r="A67" s="244" t="s">
        <v>154</v>
      </c>
      <c r="B67" s="244" t="s">
        <v>143</v>
      </c>
      <c r="C67" s="243" t="s">
        <v>144</v>
      </c>
      <c r="D67" s="244" t="s">
        <v>145</v>
      </c>
      <c r="E67" s="244" t="s">
        <v>155</v>
      </c>
      <c r="F67" s="243" t="s">
        <v>146</v>
      </c>
      <c r="G67" s="244" t="s">
        <v>147</v>
      </c>
      <c r="H67" s="244"/>
      <c r="I67" s="244"/>
      <c r="J67" s="244"/>
      <c r="K67" s="244"/>
      <c r="L67" s="246" t="s">
        <v>148</v>
      </c>
      <c r="M67" s="243" t="s">
        <v>149</v>
      </c>
      <c r="N67" s="243" t="s">
        <v>150</v>
      </c>
      <c r="O67" s="229" t="s">
        <v>156</v>
      </c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23.25">
      <c r="A68" s="244"/>
      <c r="B68" s="244"/>
      <c r="C68" s="244"/>
      <c r="D68" s="244"/>
      <c r="E68" s="244"/>
      <c r="F68" s="245"/>
      <c r="G68" s="17">
        <v>1</v>
      </c>
      <c r="H68" s="17">
        <v>2</v>
      </c>
      <c r="I68" s="17">
        <v>3</v>
      </c>
      <c r="J68" s="17">
        <v>4</v>
      </c>
      <c r="K68" s="17">
        <v>5</v>
      </c>
      <c r="L68" s="243"/>
      <c r="M68" s="243"/>
      <c r="N68" s="243"/>
      <c r="O68" s="230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23.25">
      <c r="A69" s="44" t="s">
        <v>29</v>
      </c>
      <c r="B69" s="45" t="s">
        <v>206</v>
      </c>
      <c r="C69" s="43" t="s">
        <v>162</v>
      </c>
      <c r="D69" s="43" t="s">
        <v>138</v>
      </c>
      <c r="E69" s="47">
        <v>5000</v>
      </c>
      <c r="F69" s="43" t="s">
        <v>207</v>
      </c>
      <c r="G69" s="43" t="s">
        <v>141</v>
      </c>
      <c r="H69" s="43"/>
      <c r="I69" s="37"/>
      <c r="J69" s="43"/>
      <c r="K69" s="43"/>
      <c r="L69" s="65">
        <v>0</v>
      </c>
      <c r="M69" s="47">
        <f aca="true" t="shared" si="3" ref="M69:M77">E69-L69</f>
        <v>5000</v>
      </c>
      <c r="N69" s="33"/>
      <c r="O69" s="3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37.5">
      <c r="A70" s="44" t="s">
        <v>30</v>
      </c>
      <c r="B70" s="45" t="s">
        <v>208</v>
      </c>
      <c r="C70" s="43" t="s">
        <v>162</v>
      </c>
      <c r="D70" s="43" t="s">
        <v>138</v>
      </c>
      <c r="E70" s="47">
        <v>10000</v>
      </c>
      <c r="F70" s="43" t="s">
        <v>198</v>
      </c>
      <c r="G70" s="43" t="s">
        <v>141</v>
      </c>
      <c r="H70" s="43"/>
      <c r="I70" s="43"/>
      <c r="J70" s="43"/>
      <c r="K70" s="37"/>
      <c r="L70" s="56">
        <v>0</v>
      </c>
      <c r="M70" s="47">
        <f t="shared" si="3"/>
        <v>10000</v>
      </c>
      <c r="N70" s="33"/>
      <c r="O70" s="3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23.25">
      <c r="A71" s="44" t="s">
        <v>31</v>
      </c>
      <c r="B71" s="59" t="s">
        <v>209</v>
      </c>
      <c r="C71" s="43" t="s">
        <v>0</v>
      </c>
      <c r="D71" s="43" t="s">
        <v>138</v>
      </c>
      <c r="E71" s="47">
        <v>10000</v>
      </c>
      <c r="F71" s="43" t="s">
        <v>177</v>
      </c>
      <c r="G71" s="43" t="s">
        <v>141</v>
      </c>
      <c r="H71" s="43"/>
      <c r="I71" s="34"/>
      <c r="J71" s="43"/>
      <c r="K71" s="43"/>
      <c r="L71" s="56">
        <v>0</v>
      </c>
      <c r="M71" s="47">
        <f t="shared" si="3"/>
        <v>10000</v>
      </c>
      <c r="N71" s="33"/>
      <c r="O71" s="31"/>
      <c r="P71" s="2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15" ht="56.25">
      <c r="A72" s="44" t="s">
        <v>32</v>
      </c>
      <c r="B72" s="59" t="s">
        <v>210</v>
      </c>
      <c r="C72" s="43" t="s">
        <v>0</v>
      </c>
      <c r="D72" s="43" t="s">
        <v>138</v>
      </c>
      <c r="E72" s="47">
        <v>10000</v>
      </c>
      <c r="F72" s="43" t="s">
        <v>177</v>
      </c>
      <c r="G72" s="43" t="s">
        <v>141</v>
      </c>
      <c r="H72" s="43"/>
      <c r="I72" s="16"/>
      <c r="J72" s="43"/>
      <c r="K72" s="43"/>
      <c r="L72" s="56">
        <v>0</v>
      </c>
      <c r="M72" s="47">
        <f t="shared" si="3"/>
        <v>10000</v>
      </c>
      <c r="N72" s="43"/>
      <c r="O72" s="29"/>
    </row>
    <row r="73" spans="1:15" ht="37.5">
      <c r="A73" s="44" t="s">
        <v>33</v>
      </c>
      <c r="B73" s="59" t="s">
        <v>211</v>
      </c>
      <c r="C73" s="43" t="s">
        <v>0</v>
      </c>
      <c r="D73" s="43" t="s">
        <v>138</v>
      </c>
      <c r="E73" s="46">
        <v>10000</v>
      </c>
      <c r="F73" s="43" t="s">
        <v>177</v>
      </c>
      <c r="G73" s="43" t="s">
        <v>141</v>
      </c>
      <c r="H73" s="29"/>
      <c r="I73" s="23"/>
      <c r="J73" s="34"/>
      <c r="K73" s="66"/>
      <c r="L73" s="56">
        <v>0</v>
      </c>
      <c r="M73" s="47">
        <f t="shared" si="3"/>
        <v>10000</v>
      </c>
      <c r="N73" s="33"/>
      <c r="O73" s="31"/>
    </row>
    <row r="74" spans="1:15" ht="37.5">
      <c r="A74" s="44" t="s">
        <v>34</v>
      </c>
      <c r="B74" s="59" t="s">
        <v>212</v>
      </c>
      <c r="C74" s="43" t="s">
        <v>0</v>
      </c>
      <c r="D74" s="43" t="s">
        <v>138</v>
      </c>
      <c r="E74" s="67">
        <v>10000</v>
      </c>
      <c r="F74" s="43" t="s">
        <v>177</v>
      </c>
      <c r="G74" s="43" t="s">
        <v>141</v>
      </c>
      <c r="H74" s="54"/>
      <c r="I74" s="68"/>
      <c r="J74" s="69"/>
      <c r="K74" s="43"/>
      <c r="L74" s="56">
        <v>0</v>
      </c>
      <c r="M74" s="47">
        <f t="shared" si="3"/>
        <v>10000</v>
      </c>
      <c r="N74" s="70"/>
      <c r="O74" s="121"/>
    </row>
    <row r="75" spans="1:15" ht="37.5">
      <c r="A75" s="44" t="s">
        <v>35</v>
      </c>
      <c r="B75" s="59" t="s">
        <v>213</v>
      </c>
      <c r="C75" s="43" t="s">
        <v>159</v>
      </c>
      <c r="D75" s="43" t="s">
        <v>138</v>
      </c>
      <c r="E75" s="67">
        <v>10000</v>
      </c>
      <c r="F75" s="43" t="s">
        <v>214</v>
      </c>
      <c r="G75" s="43" t="s">
        <v>141</v>
      </c>
      <c r="H75" s="54"/>
      <c r="I75" s="68"/>
      <c r="J75" s="69"/>
      <c r="L75" s="56">
        <v>0</v>
      </c>
      <c r="M75" s="47">
        <f t="shared" si="3"/>
        <v>10000</v>
      </c>
      <c r="N75" s="70"/>
      <c r="O75" s="121"/>
    </row>
    <row r="76" spans="1:15" ht="56.25">
      <c r="A76" s="44" t="s">
        <v>36</v>
      </c>
      <c r="B76" s="59" t="s">
        <v>215</v>
      </c>
      <c r="C76" s="43" t="s">
        <v>0</v>
      </c>
      <c r="D76" s="43" t="s">
        <v>138</v>
      </c>
      <c r="E76" s="67">
        <v>150000</v>
      </c>
      <c r="F76" s="43" t="s">
        <v>177</v>
      </c>
      <c r="G76" s="11"/>
      <c r="H76" s="54"/>
      <c r="I76" s="68"/>
      <c r="J76" s="69"/>
      <c r="K76" s="43" t="s">
        <v>141</v>
      </c>
      <c r="L76" s="61">
        <v>128406</v>
      </c>
      <c r="M76" s="47">
        <f t="shared" si="3"/>
        <v>21594</v>
      </c>
      <c r="N76" s="70"/>
      <c r="O76" s="121"/>
    </row>
    <row r="77" spans="1:15" ht="37.5">
      <c r="A77" s="44" t="s">
        <v>37</v>
      </c>
      <c r="B77" s="59" t="s">
        <v>216</v>
      </c>
      <c r="C77" s="43" t="s">
        <v>0</v>
      </c>
      <c r="D77" s="43" t="s">
        <v>138</v>
      </c>
      <c r="E77" s="67">
        <v>10000</v>
      </c>
      <c r="F77" s="43" t="s">
        <v>177</v>
      </c>
      <c r="G77" s="43" t="s">
        <v>141</v>
      </c>
      <c r="H77" s="54"/>
      <c r="I77" s="68"/>
      <c r="J77" s="69"/>
      <c r="K77" s="43"/>
      <c r="L77" s="56">
        <v>0</v>
      </c>
      <c r="M77" s="47">
        <f t="shared" si="3"/>
        <v>10000</v>
      </c>
      <c r="N77" s="70"/>
      <c r="O77" s="121"/>
    </row>
    <row r="78" spans="1:15" ht="21">
      <c r="A78" s="113"/>
      <c r="B78" s="62"/>
      <c r="C78" s="63"/>
      <c r="D78" s="63"/>
      <c r="E78" s="64"/>
      <c r="F78" s="63"/>
      <c r="G78" s="3"/>
      <c r="H78" s="40"/>
      <c r="I78" s="71"/>
      <c r="J78" s="156"/>
      <c r="K78" s="63"/>
      <c r="L78" s="157"/>
      <c r="M78" s="109"/>
      <c r="N78" s="55"/>
      <c r="O78" s="158"/>
    </row>
    <row r="79" spans="1:15" ht="18.75">
      <c r="A79" s="40"/>
      <c r="B79" s="41" t="s">
        <v>370</v>
      </c>
      <c r="C79" s="223" t="s">
        <v>167</v>
      </c>
      <c r="D79" s="223"/>
      <c r="E79" s="224"/>
      <c r="F79" s="223"/>
      <c r="G79" s="223"/>
      <c r="H79" s="223"/>
      <c r="I79" s="223"/>
      <c r="J79" s="223"/>
      <c r="K79" s="223"/>
      <c r="L79" s="223"/>
      <c r="M79" s="224"/>
      <c r="N79" s="224"/>
      <c r="O79" s="224"/>
    </row>
    <row r="80" spans="1:15" ht="21">
      <c r="A80" s="73"/>
      <c r="B80" s="40" t="s">
        <v>371</v>
      </c>
      <c r="C80" s="223" t="s">
        <v>119</v>
      </c>
      <c r="D80" s="223"/>
      <c r="E80" s="224"/>
      <c r="F80" s="223"/>
      <c r="G80" s="223"/>
      <c r="H80" s="223" t="s">
        <v>171</v>
      </c>
      <c r="I80" s="224"/>
      <c r="J80" s="224"/>
      <c r="K80" s="224"/>
      <c r="L80" s="224"/>
      <c r="M80" s="224"/>
      <c r="N80" s="224"/>
      <c r="O80" s="224"/>
    </row>
    <row r="81" spans="1:15" ht="18.75">
      <c r="A81" s="220" t="s">
        <v>153</v>
      </c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</row>
    <row r="82" spans="1:15" ht="18.75">
      <c r="A82" s="241" t="s">
        <v>175</v>
      </c>
      <c r="B82" s="241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</row>
    <row r="83" spans="1:15" ht="18.75">
      <c r="A83" s="241" t="s">
        <v>142</v>
      </c>
      <c r="B83" s="241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</row>
    <row r="84" spans="1:15" ht="18.75">
      <c r="A84" s="242" t="s">
        <v>393</v>
      </c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</row>
    <row r="85" spans="1:15" ht="18.75">
      <c r="A85" s="244" t="s">
        <v>154</v>
      </c>
      <c r="B85" s="244" t="s">
        <v>143</v>
      </c>
      <c r="C85" s="243" t="s">
        <v>144</v>
      </c>
      <c r="D85" s="244" t="s">
        <v>145</v>
      </c>
      <c r="E85" s="244" t="s">
        <v>155</v>
      </c>
      <c r="F85" s="243" t="s">
        <v>146</v>
      </c>
      <c r="G85" s="244" t="s">
        <v>147</v>
      </c>
      <c r="H85" s="244"/>
      <c r="I85" s="244"/>
      <c r="J85" s="244"/>
      <c r="K85" s="244"/>
      <c r="L85" s="246" t="s">
        <v>148</v>
      </c>
      <c r="M85" s="243" t="s">
        <v>149</v>
      </c>
      <c r="N85" s="243" t="s">
        <v>150</v>
      </c>
      <c r="O85" s="229" t="s">
        <v>156</v>
      </c>
    </row>
    <row r="86" spans="1:15" ht="18.75">
      <c r="A86" s="244"/>
      <c r="B86" s="244"/>
      <c r="C86" s="244"/>
      <c r="D86" s="244"/>
      <c r="E86" s="244"/>
      <c r="F86" s="245"/>
      <c r="G86" s="17">
        <v>1</v>
      </c>
      <c r="H86" s="17">
        <v>2</v>
      </c>
      <c r="I86" s="17">
        <v>3</v>
      </c>
      <c r="J86" s="17">
        <v>4</v>
      </c>
      <c r="K86" s="17">
        <v>5</v>
      </c>
      <c r="L86" s="243"/>
      <c r="M86" s="243"/>
      <c r="N86" s="243"/>
      <c r="O86" s="230"/>
    </row>
    <row r="87" spans="1:15" ht="37.5">
      <c r="A87" s="44" t="s">
        <v>38</v>
      </c>
      <c r="B87" s="45" t="s">
        <v>217</v>
      </c>
      <c r="C87" s="43" t="s">
        <v>0</v>
      </c>
      <c r="D87" s="43" t="s">
        <v>138</v>
      </c>
      <c r="E87" s="47">
        <v>25000</v>
      </c>
      <c r="F87" s="43" t="s">
        <v>180</v>
      </c>
      <c r="G87" s="43" t="s">
        <v>141</v>
      </c>
      <c r="H87" s="37"/>
      <c r="I87" s="34"/>
      <c r="J87" s="43"/>
      <c r="K87" s="43"/>
      <c r="L87" s="65">
        <v>0</v>
      </c>
      <c r="M87" s="47">
        <f aca="true" t="shared" si="4" ref="M87:M95">E87-L87</f>
        <v>25000</v>
      </c>
      <c r="N87" s="33"/>
      <c r="O87" s="58"/>
    </row>
    <row r="88" spans="1:15" ht="37.5">
      <c r="A88" s="44" t="s">
        <v>39</v>
      </c>
      <c r="B88" s="59" t="s">
        <v>218</v>
      </c>
      <c r="C88" s="43" t="s">
        <v>159</v>
      </c>
      <c r="D88" s="43" t="s">
        <v>138</v>
      </c>
      <c r="E88" s="47">
        <v>15000</v>
      </c>
      <c r="F88" s="43" t="s">
        <v>219</v>
      </c>
      <c r="G88" s="43" t="s">
        <v>141</v>
      </c>
      <c r="H88" s="43"/>
      <c r="I88" s="34"/>
      <c r="J88" s="43"/>
      <c r="L88" s="65">
        <v>0</v>
      </c>
      <c r="M88" s="47">
        <f t="shared" si="4"/>
        <v>15000</v>
      </c>
      <c r="N88" s="33"/>
      <c r="O88" s="82"/>
    </row>
    <row r="89" spans="1:15" ht="37.5">
      <c r="A89" s="44" t="s">
        <v>40</v>
      </c>
      <c r="B89" s="45" t="s">
        <v>220</v>
      </c>
      <c r="C89" s="43" t="s">
        <v>159</v>
      </c>
      <c r="D89" s="43" t="s">
        <v>138</v>
      </c>
      <c r="E89" s="47">
        <v>15000</v>
      </c>
      <c r="F89" s="43" t="s">
        <v>221</v>
      </c>
      <c r="G89" s="43" t="s">
        <v>141</v>
      </c>
      <c r="H89" s="43"/>
      <c r="I89" s="37"/>
      <c r="J89" s="43"/>
      <c r="K89" s="43"/>
      <c r="L89" s="65">
        <v>5110</v>
      </c>
      <c r="M89" s="47">
        <f t="shared" si="4"/>
        <v>9890</v>
      </c>
      <c r="N89" s="33"/>
      <c r="O89" s="82"/>
    </row>
    <row r="90" spans="1:15" ht="21">
      <c r="A90" s="44" t="s">
        <v>41</v>
      </c>
      <c r="B90" s="45" t="s">
        <v>222</v>
      </c>
      <c r="C90" s="43" t="s">
        <v>159</v>
      </c>
      <c r="D90" s="43" t="s">
        <v>138</v>
      </c>
      <c r="E90" s="47">
        <v>5000</v>
      </c>
      <c r="F90" s="43" t="s">
        <v>185</v>
      </c>
      <c r="G90" s="43" t="s">
        <v>141</v>
      </c>
      <c r="H90" s="43"/>
      <c r="I90" s="43"/>
      <c r="J90" s="43"/>
      <c r="L90" s="65">
        <v>0</v>
      </c>
      <c r="M90" s="47">
        <f t="shared" si="4"/>
        <v>5000</v>
      </c>
      <c r="N90" s="33"/>
      <c r="O90" s="31"/>
    </row>
    <row r="91" spans="1:15" ht="37.5">
      <c r="A91" s="44" t="s">
        <v>42</v>
      </c>
      <c r="B91" s="45" t="s">
        <v>223</v>
      </c>
      <c r="C91" s="43" t="s">
        <v>159</v>
      </c>
      <c r="D91" s="43" t="s">
        <v>138</v>
      </c>
      <c r="E91" s="47">
        <v>40000</v>
      </c>
      <c r="F91" s="80" t="s">
        <v>224</v>
      </c>
      <c r="G91" s="43" t="s">
        <v>141</v>
      </c>
      <c r="H91" s="43"/>
      <c r="I91" s="34"/>
      <c r="J91" s="43"/>
      <c r="K91" s="43"/>
      <c r="L91" s="65">
        <v>0</v>
      </c>
      <c r="M91" s="47">
        <f t="shared" si="4"/>
        <v>40000</v>
      </c>
      <c r="N91" s="33"/>
      <c r="O91" s="82"/>
    </row>
    <row r="92" spans="1:15" ht="18.75">
      <c r="A92" s="44" t="s">
        <v>72</v>
      </c>
      <c r="B92" s="45" t="s">
        <v>225</v>
      </c>
      <c r="C92" s="43" t="s">
        <v>159</v>
      </c>
      <c r="D92" s="43" t="s">
        <v>138</v>
      </c>
      <c r="E92" s="47">
        <v>15000</v>
      </c>
      <c r="F92" s="43" t="s">
        <v>226</v>
      </c>
      <c r="G92" s="43" t="s">
        <v>141</v>
      </c>
      <c r="H92" s="43"/>
      <c r="I92" s="16"/>
      <c r="J92" s="43"/>
      <c r="K92" s="11"/>
      <c r="L92" s="65">
        <v>0</v>
      </c>
      <c r="M92" s="47">
        <f t="shared" si="4"/>
        <v>15000</v>
      </c>
      <c r="N92" s="43"/>
      <c r="O92" s="29"/>
    </row>
    <row r="93" spans="1:15" ht="37.5">
      <c r="A93" s="44" t="s">
        <v>73</v>
      </c>
      <c r="B93" s="45" t="s">
        <v>227</v>
      </c>
      <c r="C93" s="43" t="s">
        <v>159</v>
      </c>
      <c r="D93" s="43" t="s">
        <v>138</v>
      </c>
      <c r="E93" s="47">
        <f>10000+165000</f>
        <v>175000</v>
      </c>
      <c r="F93" s="80" t="s">
        <v>228</v>
      </c>
      <c r="G93" s="43" t="s">
        <v>141</v>
      </c>
      <c r="H93" s="29"/>
      <c r="I93" s="23"/>
      <c r="J93" s="34"/>
      <c r="K93" s="66"/>
      <c r="L93" s="65">
        <v>28000</v>
      </c>
      <c r="M93" s="47">
        <f t="shared" si="4"/>
        <v>147000</v>
      </c>
      <c r="N93" s="33"/>
      <c r="O93" s="200" t="s">
        <v>372</v>
      </c>
    </row>
    <row r="94" spans="1:15" ht="75">
      <c r="A94" s="44" t="s">
        <v>74</v>
      </c>
      <c r="B94" s="45" t="s">
        <v>229</v>
      </c>
      <c r="C94" s="43" t="s">
        <v>159</v>
      </c>
      <c r="D94" s="43" t="s">
        <v>138</v>
      </c>
      <c r="E94" s="47">
        <v>200000</v>
      </c>
      <c r="F94" s="80" t="s">
        <v>230</v>
      </c>
      <c r="G94" s="43" t="s">
        <v>141</v>
      </c>
      <c r="H94" s="29"/>
      <c r="I94" s="23"/>
      <c r="J94" s="34"/>
      <c r="L94" s="65">
        <v>0</v>
      </c>
      <c r="M94" s="47">
        <f t="shared" si="4"/>
        <v>200000</v>
      </c>
      <c r="N94" s="33"/>
      <c r="O94" s="31"/>
    </row>
    <row r="95" spans="1:15" ht="56.25">
      <c r="A95" s="44" t="s">
        <v>43</v>
      </c>
      <c r="B95" s="45" t="s">
        <v>231</v>
      </c>
      <c r="C95" s="43" t="s">
        <v>159</v>
      </c>
      <c r="D95" s="43" t="s">
        <v>138</v>
      </c>
      <c r="E95" s="47">
        <v>30000</v>
      </c>
      <c r="F95" s="80" t="s">
        <v>232</v>
      </c>
      <c r="G95" s="43" t="s">
        <v>141</v>
      </c>
      <c r="H95" s="34"/>
      <c r="I95" s="34"/>
      <c r="J95" s="43"/>
      <c r="K95" s="43"/>
      <c r="L95" s="65">
        <v>0</v>
      </c>
      <c r="M95" s="47">
        <f t="shared" si="4"/>
        <v>30000</v>
      </c>
      <c r="N95" s="33"/>
      <c r="O95" s="58"/>
    </row>
    <row r="96" spans="1:15" ht="21">
      <c r="A96" s="40"/>
      <c r="B96" s="84"/>
      <c r="C96" s="85"/>
      <c r="D96" s="63"/>
      <c r="E96" s="64"/>
      <c r="F96" s="63"/>
      <c r="G96" s="40"/>
      <c r="H96" s="40"/>
      <c r="I96" s="71"/>
      <c r="J96" s="86"/>
      <c r="K96" s="40"/>
      <c r="L96" s="87"/>
      <c r="M96" s="72"/>
      <c r="N96" s="55"/>
      <c r="O96" s="42"/>
    </row>
    <row r="97" spans="1:15" ht="21">
      <c r="A97" s="40"/>
      <c r="B97" s="62"/>
      <c r="C97" s="71"/>
      <c r="D97" s="71"/>
      <c r="E97" s="72"/>
      <c r="F97" s="55"/>
      <c r="G97" s="40"/>
      <c r="H97" s="40"/>
      <c r="I97" s="71"/>
      <c r="J97" s="40"/>
      <c r="K97" s="40"/>
      <c r="L97" s="40"/>
      <c r="M97" s="72"/>
      <c r="N97" s="55"/>
      <c r="O97" s="42"/>
    </row>
    <row r="98" spans="1:15" ht="18.75">
      <c r="A98" s="40"/>
      <c r="B98" s="41" t="s">
        <v>151</v>
      </c>
      <c r="C98" s="223" t="s">
        <v>167</v>
      </c>
      <c r="D98" s="223"/>
      <c r="E98" s="224"/>
      <c r="F98" s="223"/>
      <c r="G98" s="223"/>
      <c r="H98" s="223"/>
      <c r="I98" s="223"/>
      <c r="J98" s="223"/>
      <c r="K98" s="223"/>
      <c r="L98" s="223"/>
      <c r="M98" s="224"/>
      <c r="N98" s="224"/>
      <c r="O98" s="224"/>
    </row>
    <row r="99" spans="1:15" ht="21">
      <c r="A99" s="73"/>
      <c r="B99" s="40" t="s">
        <v>365</v>
      </c>
      <c r="C99" s="223" t="s">
        <v>119</v>
      </c>
      <c r="D99" s="223"/>
      <c r="E99" s="224"/>
      <c r="F99" s="223"/>
      <c r="G99" s="223"/>
      <c r="H99" s="223" t="s">
        <v>171</v>
      </c>
      <c r="I99" s="224"/>
      <c r="J99" s="224"/>
      <c r="K99" s="224"/>
      <c r="L99" s="224"/>
      <c r="M99" s="224"/>
      <c r="N99" s="224"/>
      <c r="O99" s="224"/>
    </row>
    <row r="100" spans="1:15" ht="18.75">
      <c r="A100" s="220" t="s">
        <v>153</v>
      </c>
      <c r="B100" s="220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</row>
    <row r="101" spans="1:15" ht="18.75">
      <c r="A101" s="241" t="s">
        <v>175</v>
      </c>
      <c r="B101" s="241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</row>
    <row r="102" spans="1:15" ht="18.75">
      <c r="A102" s="241" t="s">
        <v>142</v>
      </c>
      <c r="B102" s="241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</row>
    <row r="103" spans="1:15" ht="18.75">
      <c r="A103" s="242" t="s">
        <v>393</v>
      </c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</row>
    <row r="104" spans="1:15" ht="18.75">
      <c r="A104" s="244" t="s">
        <v>154</v>
      </c>
      <c r="B104" s="244" t="s">
        <v>143</v>
      </c>
      <c r="C104" s="243" t="s">
        <v>144</v>
      </c>
      <c r="D104" s="244" t="s">
        <v>145</v>
      </c>
      <c r="E104" s="244" t="s">
        <v>155</v>
      </c>
      <c r="F104" s="243" t="s">
        <v>146</v>
      </c>
      <c r="G104" s="244" t="s">
        <v>147</v>
      </c>
      <c r="H104" s="244"/>
      <c r="I104" s="244"/>
      <c r="J104" s="244"/>
      <c r="K104" s="244"/>
      <c r="L104" s="246" t="s">
        <v>148</v>
      </c>
      <c r="M104" s="243" t="s">
        <v>149</v>
      </c>
      <c r="N104" s="243" t="s">
        <v>150</v>
      </c>
      <c r="O104" s="229" t="s">
        <v>156</v>
      </c>
    </row>
    <row r="105" spans="1:15" ht="18.75">
      <c r="A105" s="244"/>
      <c r="B105" s="244"/>
      <c r="C105" s="244"/>
      <c r="D105" s="244"/>
      <c r="E105" s="244"/>
      <c r="F105" s="245"/>
      <c r="G105" s="17">
        <v>1</v>
      </c>
      <c r="H105" s="17">
        <v>2</v>
      </c>
      <c r="I105" s="17">
        <v>3</v>
      </c>
      <c r="J105" s="17">
        <v>4</v>
      </c>
      <c r="K105" s="17">
        <v>5</v>
      </c>
      <c r="L105" s="243"/>
      <c r="M105" s="243"/>
      <c r="N105" s="243"/>
      <c r="O105" s="230"/>
    </row>
    <row r="106" spans="1:15" ht="75">
      <c r="A106" s="44" t="s">
        <v>44</v>
      </c>
      <c r="B106" s="45" t="s">
        <v>233</v>
      </c>
      <c r="C106" s="52" t="s">
        <v>159</v>
      </c>
      <c r="D106" s="43" t="s">
        <v>138</v>
      </c>
      <c r="E106" s="47">
        <v>10000</v>
      </c>
      <c r="F106" s="80" t="s">
        <v>234</v>
      </c>
      <c r="G106" s="43" t="s">
        <v>141</v>
      </c>
      <c r="H106" s="29"/>
      <c r="I106" s="23"/>
      <c r="J106" s="34"/>
      <c r="K106" s="66"/>
      <c r="L106" s="65">
        <v>0</v>
      </c>
      <c r="M106" s="49">
        <f aca="true" t="shared" si="5" ref="M106:M114">E106-L106</f>
        <v>10000</v>
      </c>
      <c r="N106" s="33"/>
      <c r="O106" s="31"/>
    </row>
    <row r="107" spans="1:15" ht="37.5">
      <c r="A107" s="44" t="s">
        <v>45</v>
      </c>
      <c r="B107" s="45" t="s">
        <v>385</v>
      </c>
      <c r="C107" s="52" t="s">
        <v>159</v>
      </c>
      <c r="D107" s="43" t="s">
        <v>138</v>
      </c>
      <c r="E107" s="47">
        <v>100000</v>
      </c>
      <c r="F107" s="80" t="s">
        <v>234</v>
      </c>
      <c r="G107" s="43" t="s">
        <v>141</v>
      </c>
      <c r="H107" s="29"/>
      <c r="I107" s="23"/>
      <c r="J107" s="34"/>
      <c r="K107" s="66"/>
      <c r="L107" s="83">
        <v>12418</v>
      </c>
      <c r="M107" s="49">
        <f t="shared" si="5"/>
        <v>87582</v>
      </c>
      <c r="N107" s="33"/>
      <c r="O107" s="201" t="s">
        <v>386</v>
      </c>
    </row>
    <row r="108" spans="1:15" ht="21">
      <c r="A108" s="44" t="s">
        <v>46</v>
      </c>
      <c r="B108" s="45" t="s">
        <v>235</v>
      </c>
      <c r="C108" s="52" t="s">
        <v>162</v>
      </c>
      <c r="D108" s="43" t="s">
        <v>138</v>
      </c>
      <c r="E108" s="47">
        <v>150000</v>
      </c>
      <c r="F108" s="43" t="s">
        <v>198</v>
      </c>
      <c r="H108" s="29"/>
      <c r="I108" s="23"/>
      <c r="J108" s="34"/>
      <c r="K108" s="43" t="s">
        <v>141</v>
      </c>
      <c r="L108" s="83">
        <v>141356</v>
      </c>
      <c r="M108" s="49">
        <f t="shared" si="5"/>
        <v>8644</v>
      </c>
      <c r="N108" s="33"/>
      <c r="O108" s="31"/>
    </row>
    <row r="109" spans="1:15" ht="37.5">
      <c r="A109" s="44" t="s">
        <v>47</v>
      </c>
      <c r="B109" s="89" t="s">
        <v>236</v>
      </c>
      <c r="C109" s="52" t="s">
        <v>162</v>
      </c>
      <c r="D109" s="43" t="s">
        <v>138</v>
      </c>
      <c r="E109" s="47">
        <v>20000</v>
      </c>
      <c r="F109" s="80" t="s">
        <v>237</v>
      </c>
      <c r="G109" s="43" t="s">
        <v>141</v>
      </c>
      <c r="H109" s="29"/>
      <c r="I109" s="37"/>
      <c r="J109" s="34"/>
      <c r="L109" s="49">
        <v>0</v>
      </c>
      <c r="M109" s="49">
        <f t="shared" si="5"/>
        <v>20000</v>
      </c>
      <c r="N109" s="33"/>
      <c r="O109" s="31"/>
    </row>
    <row r="110" spans="1:15" ht="37.5">
      <c r="A110" s="44" t="s">
        <v>48</v>
      </c>
      <c r="B110" s="90" t="s">
        <v>238</v>
      </c>
      <c r="C110" s="52" t="s">
        <v>162</v>
      </c>
      <c r="D110" s="43" t="s">
        <v>138</v>
      </c>
      <c r="E110" s="47">
        <v>300000</v>
      </c>
      <c r="F110" s="43" t="s">
        <v>239</v>
      </c>
      <c r="H110" s="29"/>
      <c r="I110" s="23"/>
      <c r="J110" s="34"/>
      <c r="K110" s="43" t="s">
        <v>141</v>
      </c>
      <c r="L110" s="49">
        <v>208273.66</v>
      </c>
      <c r="M110" s="49">
        <f t="shared" si="5"/>
        <v>91726.34</v>
      </c>
      <c r="N110" s="33"/>
      <c r="O110" s="31"/>
    </row>
    <row r="111" spans="1:15" ht="37.5">
      <c r="A111" s="44" t="s">
        <v>49</v>
      </c>
      <c r="B111" s="90" t="s">
        <v>240</v>
      </c>
      <c r="C111" s="52" t="s">
        <v>162</v>
      </c>
      <c r="D111" s="43" t="s">
        <v>138</v>
      </c>
      <c r="E111" s="47">
        <v>15000</v>
      </c>
      <c r="F111" s="80" t="s">
        <v>241</v>
      </c>
      <c r="G111" s="43" t="s">
        <v>141</v>
      </c>
      <c r="H111" s="29"/>
      <c r="I111" s="23"/>
      <c r="J111" s="34"/>
      <c r="K111" s="29"/>
      <c r="L111" s="49">
        <v>0</v>
      </c>
      <c r="M111" s="49">
        <f t="shared" si="5"/>
        <v>15000</v>
      </c>
      <c r="N111" s="33"/>
      <c r="O111" s="31"/>
    </row>
    <row r="112" spans="1:15" ht="37.5">
      <c r="A112" s="44" t="s">
        <v>50</v>
      </c>
      <c r="B112" s="45" t="s">
        <v>242</v>
      </c>
      <c r="C112" s="52" t="s">
        <v>162</v>
      </c>
      <c r="D112" s="43" t="s">
        <v>138</v>
      </c>
      <c r="E112" s="47">
        <v>200000</v>
      </c>
      <c r="F112" s="80" t="s">
        <v>243</v>
      </c>
      <c r="G112" s="43" t="s">
        <v>141</v>
      </c>
      <c r="H112" s="29"/>
      <c r="I112" s="23"/>
      <c r="J112" s="34"/>
      <c r="K112" s="43"/>
      <c r="L112" s="49">
        <v>0</v>
      </c>
      <c r="M112" s="49">
        <f t="shared" si="5"/>
        <v>200000</v>
      </c>
      <c r="N112" s="33"/>
      <c r="O112" s="31"/>
    </row>
    <row r="113" spans="1:15" ht="21">
      <c r="A113" s="44" t="s">
        <v>51</v>
      </c>
      <c r="B113" s="45" t="s">
        <v>244</v>
      </c>
      <c r="C113" s="52" t="s">
        <v>162</v>
      </c>
      <c r="D113" s="43" t="s">
        <v>138</v>
      </c>
      <c r="E113" s="47">
        <v>5000</v>
      </c>
      <c r="F113" s="80" t="s">
        <v>224</v>
      </c>
      <c r="G113" s="43" t="s">
        <v>141</v>
      </c>
      <c r="H113" s="29"/>
      <c r="I113" s="23"/>
      <c r="J113" s="34"/>
      <c r="L113" s="49">
        <v>0</v>
      </c>
      <c r="M113" s="49">
        <f t="shared" si="5"/>
        <v>5000</v>
      </c>
      <c r="N113" s="33"/>
      <c r="O113" s="32"/>
    </row>
    <row r="114" spans="1:15" ht="56.25">
      <c r="A114" s="44" t="s">
        <v>52</v>
      </c>
      <c r="B114" s="45" t="s">
        <v>245</v>
      </c>
      <c r="C114" s="52" t="s">
        <v>162</v>
      </c>
      <c r="D114" s="43" t="s">
        <v>138</v>
      </c>
      <c r="E114" s="47">
        <v>5000</v>
      </c>
      <c r="F114" s="80" t="s">
        <v>243</v>
      </c>
      <c r="G114" s="43" t="s">
        <v>141</v>
      </c>
      <c r="H114" s="29"/>
      <c r="I114" s="23"/>
      <c r="J114" s="11"/>
      <c r="K114" s="29"/>
      <c r="L114" s="49">
        <v>0</v>
      </c>
      <c r="M114" s="49">
        <f t="shared" si="5"/>
        <v>5000</v>
      </c>
      <c r="N114" s="33"/>
      <c r="O114" s="32"/>
    </row>
    <row r="115" spans="1:15" ht="21">
      <c r="A115" s="44" t="s">
        <v>53</v>
      </c>
      <c r="B115" s="45" t="s">
        <v>246</v>
      </c>
      <c r="C115" s="52" t="s">
        <v>162</v>
      </c>
      <c r="D115" s="43" t="s">
        <v>138</v>
      </c>
      <c r="E115" s="47">
        <v>12000</v>
      </c>
      <c r="F115" s="80" t="s">
        <v>224</v>
      </c>
      <c r="G115" s="43" t="s">
        <v>141</v>
      </c>
      <c r="H115" s="43"/>
      <c r="I115" s="34"/>
      <c r="J115" s="43"/>
      <c r="K115" s="43"/>
      <c r="L115" s="49">
        <v>12000</v>
      </c>
      <c r="M115" s="49">
        <f>E115-L115</f>
        <v>0</v>
      </c>
      <c r="N115" s="33"/>
      <c r="O115" s="119"/>
    </row>
    <row r="116" spans="1:15" ht="21">
      <c r="A116" s="113"/>
      <c r="B116" s="62"/>
      <c r="C116" s="85"/>
      <c r="D116" s="63"/>
      <c r="E116" s="109"/>
      <c r="F116" s="159"/>
      <c r="G116" s="3"/>
      <c r="H116" s="63"/>
      <c r="I116" s="86"/>
      <c r="J116" s="63"/>
      <c r="K116" s="63"/>
      <c r="L116" s="123"/>
      <c r="M116" s="109"/>
      <c r="N116" s="55"/>
      <c r="O116" s="42"/>
    </row>
    <row r="117" spans="1:15" ht="18.75">
      <c r="A117" s="40"/>
      <c r="B117" s="41" t="s">
        <v>254</v>
      </c>
      <c r="C117" s="223" t="s">
        <v>167</v>
      </c>
      <c r="D117" s="223"/>
      <c r="E117" s="224"/>
      <c r="F117" s="223"/>
      <c r="G117" s="223"/>
      <c r="H117" s="223"/>
      <c r="I117" s="223"/>
      <c r="J117" s="223"/>
      <c r="K117" s="223"/>
      <c r="L117" s="223"/>
      <c r="M117" s="224"/>
      <c r="N117" s="224"/>
      <c r="O117" s="224"/>
    </row>
    <row r="118" spans="1:15" ht="21">
      <c r="A118" s="73"/>
      <c r="B118" s="40" t="s">
        <v>365</v>
      </c>
      <c r="C118" s="223" t="s">
        <v>119</v>
      </c>
      <c r="D118" s="223"/>
      <c r="E118" s="224"/>
      <c r="F118" s="223"/>
      <c r="G118" s="223"/>
      <c r="H118" s="223" t="s">
        <v>171</v>
      </c>
      <c r="I118" s="224"/>
      <c r="J118" s="224"/>
      <c r="K118" s="224"/>
      <c r="L118" s="224"/>
      <c r="M118" s="224"/>
      <c r="N118" s="224"/>
      <c r="O118" s="224"/>
    </row>
    <row r="119" spans="1:15" ht="18.75">
      <c r="A119" s="220" t="s">
        <v>153</v>
      </c>
      <c r="B119" s="220"/>
      <c r="C119" s="220"/>
      <c r="D119" s="220"/>
      <c r="E119" s="220"/>
      <c r="F119" s="220"/>
      <c r="G119" s="220"/>
      <c r="H119" s="220"/>
      <c r="I119" s="220"/>
      <c r="J119" s="220"/>
      <c r="K119" s="220"/>
      <c r="L119" s="220"/>
      <c r="M119" s="220"/>
      <c r="N119" s="220"/>
      <c r="O119" s="220"/>
    </row>
    <row r="120" spans="1:15" ht="18.75">
      <c r="A120" s="241" t="s">
        <v>175</v>
      </c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  <c r="L120" s="241"/>
      <c r="M120" s="241"/>
      <c r="N120" s="241"/>
      <c r="O120" s="241"/>
    </row>
    <row r="121" spans="1:15" ht="18.75">
      <c r="A121" s="241" t="s">
        <v>142</v>
      </c>
      <c r="B121" s="241"/>
      <c r="C121" s="241"/>
      <c r="D121" s="241"/>
      <c r="E121" s="241"/>
      <c r="F121" s="241"/>
      <c r="G121" s="241"/>
      <c r="H121" s="241"/>
      <c r="I121" s="241"/>
      <c r="J121" s="241"/>
      <c r="K121" s="241"/>
      <c r="L121" s="241"/>
      <c r="M121" s="241"/>
      <c r="N121" s="241"/>
      <c r="O121" s="241"/>
    </row>
    <row r="122" spans="1:15" ht="18.75">
      <c r="A122" s="242" t="s">
        <v>393</v>
      </c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</row>
    <row r="123" spans="1:15" ht="18.75">
      <c r="A123" s="244" t="s">
        <v>154</v>
      </c>
      <c r="B123" s="244" t="s">
        <v>143</v>
      </c>
      <c r="C123" s="243" t="s">
        <v>144</v>
      </c>
      <c r="D123" s="244" t="s">
        <v>145</v>
      </c>
      <c r="E123" s="244" t="s">
        <v>155</v>
      </c>
      <c r="F123" s="243" t="s">
        <v>146</v>
      </c>
      <c r="G123" s="244" t="s">
        <v>147</v>
      </c>
      <c r="H123" s="244"/>
      <c r="I123" s="244"/>
      <c r="J123" s="244"/>
      <c r="K123" s="244"/>
      <c r="L123" s="246" t="s">
        <v>148</v>
      </c>
      <c r="M123" s="243" t="s">
        <v>149</v>
      </c>
      <c r="N123" s="243" t="s">
        <v>150</v>
      </c>
      <c r="O123" s="229" t="s">
        <v>156</v>
      </c>
    </row>
    <row r="124" spans="1:15" ht="18.75">
      <c r="A124" s="244"/>
      <c r="B124" s="244"/>
      <c r="C124" s="244"/>
      <c r="D124" s="244"/>
      <c r="E124" s="244"/>
      <c r="F124" s="245"/>
      <c r="G124" s="17">
        <v>1</v>
      </c>
      <c r="H124" s="17">
        <v>2</v>
      </c>
      <c r="I124" s="17">
        <v>3</v>
      </c>
      <c r="J124" s="17">
        <v>4</v>
      </c>
      <c r="K124" s="17">
        <v>5</v>
      </c>
      <c r="L124" s="243"/>
      <c r="M124" s="243"/>
      <c r="N124" s="243"/>
      <c r="O124" s="230"/>
    </row>
    <row r="125" spans="1:15" ht="21">
      <c r="A125" s="44" t="s">
        <v>75</v>
      </c>
      <c r="B125" s="45" t="s">
        <v>247</v>
      </c>
      <c r="C125" s="52" t="s">
        <v>162</v>
      </c>
      <c r="D125" s="43" t="s">
        <v>138</v>
      </c>
      <c r="E125" s="47">
        <v>200000</v>
      </c>
      <c r="F125" s="80">
        <v>20029</v>
      </c>
      <c r="G125" s="11"/>
      <c r="H125" s="43"/>
      <c r="I125" s="34"/>
      <c r="J125" s="43"/>
      <c r="K125" s="43" t="s">
        <v>141</v>
      </c>
      <c r="L125" s="83">
        <v>182144.5</v>
      </c>
      <c r="M125" s="47">
        <f>E125-L125</f>
        <v>17855.5</v>
      </c>
      <c r="N125" s="33"/>
      <c r="O125" s="31"/>
    </row>
    <row r="126" spans="1:15" ht="21">
      <c r="A126" s="44" t="s">
        <v>76</v>
      </c>
      <c r="B126" s="45" t="s">
        <v>248</v>
      </c>
      <c r="C126" s="52" t="s">
        <v>162</v>
      </c>
      <c r="D126" s="43" t="s">
        <v>138</v>
      </c>
      <c r="E126" s="47">
        <v>130000</v>
      </c>
      <c r="F126" s="80">
        <v>20180</v>
      </c>
      <c r="G126" s="43" t="s">
        <v>141</v>
      </c>
      <c r="H126" s="43"/>
      <c r="I126" s="43"/>
      <c r="J126" s="43"/>
      <c r="L126" s="83">
        <v>101137</v>
      </c>
      <c r="M126" s="47">
        <f aca="true" t="shared" si="6" ref="M126:M134">E126-L126</f>
        <v>28863</v>
      </c>
      <c r="N126" s="33"/>
      <c r="O126" s="31"/>
    </row>
    <row r="127" spans="1:15" ht="37.5">
      <c r="A127" s="44" t="s">
        <v>164</v>
      </c>
      <c r="B127" s="45" t="s">
        <v>249</v>
      </c>
      <c r="C127" s="52" t="s">
        <v>162</v>
      </c>
      <c r="D127" s="43" t="s">
        <v>138</v>
      </c>
      <c r="E127" s="47">
        <v>40000</v>
      </c>
      <c r="F127" s="80">
        <v>20271</v>
      </c>
      <c r="G127" s="43" t="s">
        <v>141</v>
      </c>
      <c r="H127" s="43"/>
      <c r="I127" s="34"/>
      <c r="J127" s="43"/>
      <c r="L127" s="83">
        <v>39950</v>
      </c>
      <c r="M127" s="47">
        <f t="shared" si="6"/>
        <v>50</v>
      </c>
      <c r="N127" s="33"/>
      <c r="O127" s="31"/>
    </row>
    <row r="128" spans="1:15" ht="37.5">
      <c r="A128" s="44" t="s">
        <v>54</v>
      </c>
      <c r="B128" s="57" t="s">
        <v>250</v>
      </c>
      <c r="C128" s="52" t="s">
        <v>162</v>
      </c>
      <c r="D128" s="43" t="s">
        <v>138</v>
      </c>
      <c r="E128" s="47">
        <v>10000</v>
      </c>
      <c r="F128" s="80">
        <v>20149</v>
      </c>
      <c r="G128" s="43" t="s">
        <v>141</v>
      </c>
      <c r="H128" s="43"/>
      <c r="I128" s="16"/>
      <c r="J128" s="43"/>
      <c r="K128" s="11"/>
      <c r="L128" s="65">
        <v>0</v>
      </c>
      <c r="M128" s="47">
        <f t="shared" si="6"/>
        <v>10000</v>
      </c>
      <c r="N128" s="43"/>
      <c r="O128" s="29"/>
    </row>
    <row r="129" spans="1:15" ht="37.5">
      <c r="A129" s="44" t="s">
        <v>55</v>
      </c>
      <c r="B129" s="57" t="s">
        <v>251</v>
      </c>
      <c r="C129" s="52" t="s">
        <v>0</v>
      </c>
      <c r="D129" s="43" t="s">
        <v>138</v>
      </c>
      <c r="E129" s="47">
        <v>30000</v>
      </c>
      <c r="F129" s="43" t="s">
        <v>177</v>
      </c>
      <c r="G129" s="43" t="s">
        <v>141</v>
      </c>
      <c r="H129" s="29"/>
      <c r="I129" s="23"/>
      <c r="J129" s="34"/>
      <c r="L129" s="65">
        <v>0</v>
      </c>
      <c r="M129" s="47">
        <f t="shared" si="6"/>
        <v>30000</v>
      </c>
      <c r="N129" s="33"/>
      <c r="O129" s="31"/>
    </row>
    <row r="130" spans="1:15" ht="37.5">
      <c r="A130" s="44" t="s">
        <v>56</v>
      </c>
      <c r="B130" s="48" t="s">
        <v>252</v>
      </c>
      <c r="C130" s="52" t="s">
        <v>0</v>
      </c>
      <c r="D130" s="43" t="s">
        <v>138</v>
      </c>
      <c r="E130" s="47">
        <v>20000</v>
      </c>
      <c r="F130" s="43" t="s">
        <v>177</v>
      </c>
      <c r="G130" s="43" t="s">
        <v>141</v>
      </c>
      <c r="H130" s="29"/>
      <c r="I130" s="23"/>
      <c r="J130" s="34"/>
      <c r="K130" s="43"/>
      <c r="L130" s="65">
        <v>0</v>
      </c>
      <c r="M130" s="47">
        <f t="shared" si="6"/>
        <v>20000</v>
      </c>
      <c r="N130" s="33"/>
      <c r="O130" s="31"/>
    </row>
    <row r="131" spans="1:15" ht="37.5">
      <c r="A131" s="44" t="s">
        <v>57</v>
      </c>
      <c r="B131" s="48" t="s">
        <v>253</v>
      </c>
      <c r="C131" s="52" t="s">
        <v>159</v>
      </c>
      <c r="D131" s="43" t="s">
        <v>138</v>
      </c>
      <c r="E131" s="47">
        <v>50000</v>
      </c>
      <c r="F131" s="43" t="s">
        <v>180</v>
      </c>
      <c r="H131" s="29"/>
      <c r="I131" s="23"/>
      <c r="J131" s="34"/>
      <c r="K131" s="43" t="s">
        <v>141</v>
      </c>
      <c r="L131" s="61">
        <v>34668.06</v>
      </c>
      <c r="M131" s="47">
        <f t="shared" si="6"/>
        <v>15331.940000000002</v>
      </c>
      <c r="N131" s="33"/>
      <c r="O131" s="31"/>
    </row>
    <row r="132" spans="1:15" ht="37.5">
      <c r="A132" s="44" t="s">
        <v>58</v>
      </c>
      <c r="B132" s="48" t="s">
        <v>253</v>
      </c>
      <c r="C132" s="52" t="s">
        <v>160</v>
      </c>
      <c r="D132" s="43" t="s">
        <v>138</v>
      </c>
      <c r="E132" s="47">
        <v>10000</v>
      </c>
      <c r="F132" s="43" t="s">
        <v>180</v>
      </c>
      <c r="G132" s="43" t="s">
        <v>141</v>
      </c>
      <c r="H132" s="29"/>
      <c r="I132" s="23"/>
      <c r="J132" s="34"/>
      <c r="L132" s="65">
        <v>5550</v>
      </c>
      <c r="M132" s="47">
        <f t="shared" si="6"/>
        <v>4450</v>
      </c>
      <c r="N132" s="33"/>
      <c r="O132" s="31"/>
    </row>
    <row r="133" spans="1:15" ht="37.5">
      <c r="A133" s="44" t="s">
        <v>59</v>
      </c>
      <c r="B133" s="48" t="s">
        <v>253</v>
      </c>
      <c r="C133" s="52" t="s">
        <v>159</v>
      </c>
      <c r="D133" s="43" t="s">
        <v>138</v>
      </c>
      <c r="E133" s="47">
        <f>20000+7000</f>
        <v>27000</v>
      </c>
      <c r="F133" s="43" t="s">
        <v>180</v>
      </c>
      <c r="G133" s="43"/>
      <c r="H133" s="43"/>
      <c r="I133" s="34"/>
      <c r="J133" s="43"/>
      <c r="K133" s="43" t="s">
        <v>141</v>
      </c>
      <c r="L133" s="61">
        <v>25398.75</v>
      </c>
      <c r="M133" s="47">
        <f t="shared" si="6"/>
        <v>1601.25</v>
      </c>
      <c r="N133" s="33"/>
      <c r="O133" s="201" t="s">
        <v>373</v>
      </c>
    </row>
    <row r="134" spans="1:15" ht="37.5">
      <c r="A134" s="44" t="s">
        <v>60</v>
      </c>
      <c r="B134" s="48" t="s">
        <v>253</v>
      </c>
      <c r="C134" s="43" t="s">
        <v>162</v>
      </c>
      <c r="D134" s="43" t="s">
        <v>138</v>
      </c>
      <c r="E134" s="47">
        <v>20000</v>
      </c>
      <c r="F134" s="80" t="s">
        <v>256</v>
      </c>
      <c r="G134" s="43" t="s">
        <v>141</v>
      </c>
      <c r="H134" s="43"/>
      <c r="I134" s="34"/>
      <c r="J134" s="43"/>
      <c r="L134" s="61">
        <v>3000</v>
      </c>
      <c r="M134" s="47">
        <f t="shared" si="6"/>
        <v>17000</v>
      </c>
      <c r="N134" s="33"/>
      <c r="O134" s="31"/>
    </row>
    <row r="135" spans="1:15" ht="37.5">
      <c r="A135" s="44" t="s">
        <v>61</v>
      </c>
      <c r="B135" s="48" t="s">
        <v>253</v>
      </c>
      <c r="C135" s="92" t="s">
        <v>0</v>
      </c>
      <c r="D135" s="43" t="s">
        <v>138</v>
      </c>
      <c r="E135" s="47">
        <v>30000</v>
      </c>
      <c r="F135" s="80" t="s">
        <v>180</v>
      </c>
      <c r="G135" s="43"/>
      <c r="H135" s="43"/>
      <c r="I135" s="160"/>
      <c r="J135" s="43"/>
      <c r="K135" s="43" t="s">
        <v>141</v>
      </c>
      <c r="L135" s="61">
        <v>23225</v>
      </c>
      <c r="M135" s="47">
        <f>E135-L135</f>
        <v>6775</v>
      </c>
      <c r="N135" s="33"/>
      <c r="O135" s="31"/>
    </row>
    <row r="136" spans="1:15" ht="21">
      <c r="A136" s="113"/>
      <c r="B136" s="120"/>
      <c r="C136" s="41"/>
      <c r="D136" s="63"/>
      <c r="E136" s="109"/>
      <c r="F136" s="159"/>
      <c r="G136" s="63"/>
      <c r="H136" s="63"/>
      <c r="I136" s="37"/>
      <c r="J136" s="63"/>
      <c r="L136" s="122"/>
      <c r="M136" s="109"/>
      <c r="N136" s="55"/>
      <c r="O136" s="42"/>
    </row>
    <row r="137" spans="1:15" ht="18.75">
      <c r="A137" s="40"/>
      <c r="B137" s="41" t="s">
        <v>254</v>
      </c>
      <c r="C137" s="223" t="s">
        <v>167</v>
      </c>
      <c r="D137" s="223"/>
      <c r="E137" s="224"/>
      <c r="F137" s="223"/>
      <c r="G137" s="223"/>
      <c r="H137" s="223"/>
      <c r="I137" s="223"/>
      <c r="J137" s="223"/>
      <c r="K137" s="223"/>
      <c r="L137" s="223"/>
      <c r="M137" s="224"/>
      <c r="N137" s="224"/>
      <c r="O137" s="224"/>
    </row>
    <row r="138" spans="1:15" ht="21">
      <c r="A138" s="73"/>
      <c r="B138" s="40" t="s">
        <v>374</v>
      </c>
      <c r="C138" s="223" t="s">
        <v>119</v>
      </c>
      <c r="D138" s="223"/>
      <c r="E138" s="224"/>
      <c r="F138" s="223"/>
      <c r="G138" s="223"/>
      <c r="H138" s="223" t="s">
        <v>171</v>
      </c>
      <c r="I138" s="224"/>
      <c r="J138" s="224"/>
      <c r="K138" s="224"/>
      <c r="L138" s="224"/>
      <c r="M138" s="224"/>
      <c r="N138" s="224"/>
      <c r="O138" s="224"/>
    </row>
    <row r="139" spans="1:15" ht="18.75">
      <c r="A139" s="220" t="s">
        <v>153</v>
      </c>
      <c r="B139" s="220"/>
      <c r="C139" s="220"/>
      <c r="D139" s="220"/>
      <c r="E139" s="220"/>
      <c r="F139" s="220"/>
      <c r="G139" s="220"/>
      <c r="H139" s="220"/>
      <c r="I139" s="220"/>
      <c r="J139" s="220"/>
      <c r="K139" s="220"/>
      <c r="L139" s="220"/>
      <c r="M139" s="220"/>
      <c r="N139" s="220"/>
      <c r="O139" s="220"/>
    </row>
    <row r="140" spans="1:15" ht="18.75">
      <c r="A140" s="241" t="s">
        <v>175</v>
      </c>
      <c r="B140" s="241"/>
      <c r="C140" s="241"/>
      <c r="D140" s="241"/>
      <c r="E140" s="241"/>
      <c r="F140" s="241"/>
      <c r="G140" s="241"/>
      <c r="H140" s="241"/>
      <c r="I140" s="241"/>
      <c r="J140" s="241"/>
      <c r="K140" s="241"/>
      <c r="L140" s="241"/>
      <c r="M140" s="241"/>
      <c r="N140" s="241"/>
      <c r="O140" s="241"/>
    </row>
    <row r="141" spans="1:15" ht="18.75" customHeight="1">
      <c r="A141" s="241" t="s">
        <v>142</v>
      </c>
      <c r="B141" s="241"/>
      <c r="C141" s="241"/>
      <c r="D141" s="241"/>
      <c r="E141" s="241"/>
      <c r="F141" s="241"/>
      <c r="G141" s="241"/>
      <c r="H141" s="241"/>
      <c r="I141" s="241"/>
      <c r="J141" s="241"/>
      <c r="K141" s="241"/>
      <c r="L141" s="241"/>
      <c r="M141" s="241"/>
      <c r="N141" s="241"/>
      <c r="O141" s="241"/>
    </row>
    <row r="142" spans="1:15" ht="18.75">
      <c r="A142" s="242" t="s">
        <v>393</v>
      </c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</row>
    <row r="143" spans="1:15" ht="18.75">
      <c r="A143" s="244" t="s">
        <v>154</v>
      </c>
      <c r="B143" s="244" t="s">
        <v>143</v>
      </c>
      <c r="C143" s="243" t="s">
        <v>144</v>
      </c>
      <c r="D143" s="244" t="s">
        <v>145</v>
      </c>
      <c r="E143" s="244" t="s">
        <v>155</v>
      </c>
      <c r="F143" s="243" t="s">
        <v>146</v>
      </c>
      <c r="G143" s="244" t="s">
        <v>147</v>
      </c>
      <c r="H143" s="244"/>
      <c r="I143" s="244"/>
      <c r="J143" s="244"/>
      <c r="K143" s="244"/>
      <c r="L143" s="246" t="s">
        <v>148</v>
      </c>
      <c r="M143" s="243" t="s">
        <v>149</v>
      </c>
      <c r="N143" s="243" t="s">
        <v>150</v>
      </c>
      <c r="O143" s="229" t="s">
        <v>156</v>
      </c>
    </row>
    <row r="144" spans="1:15" ht="35.25" customHeight="1">
      <c r="A144" s="244"/>
      <c r="B144" s="244"/>
      <c r="C144" s="244"/>
      <c r="D144" s="244"/>
      <c r="E144" s="244"/>
      <c r="F144" s="245"/>
      <c r="G144" s="17">
        <v>1</v>
      </c>
      <c r="H144" s="17">
        <v>2</v>
      </c>
      <c r="I144" s="17">
        <v>3</v>
      </c>
      <c r="J144" s="17">
        <v>4</v>
      </c>
      <c r="K144" s="17">
        <v>5</v>
      </c>
      <c r="L144" s="243"/>
      <c r="M144" s="243"/>
      <c r="N144" s="243"/>
      <c r="O144" s="230"/>
    </row>
    <row r="145" spans="1:15" ht="37.5">
      <c r="A145" s="44" t="s">
        <v>85</v>
      </c>
      <c r="B145" s="48" t="s">
        <v>253</v>
      </c>
      <c r="C145" s="52" t="s">
        <v>161</v>
      </c>
      <c r="D145" s="43" t="s">
        <v>138</v>
      </c>
      <c r="E145" s="47">
        <v>50000</v>
      </c>
      <c r="F145" s="43" t="s">
        <v>180</v>
      </c>
      <c r="H145" s="29"/>
      <c r="I145" s="23"/>
      <c r="J145" s="34"/>
      <c r="K145" s="43" t="s">
        <v>141</v>
      </c>
      <c r="L145" s="61">
        <v>34362.91</v>
      </c>
      <c r="M145" s="49">
        <f aca="true" t="shared" si="7" ref="M145:M158">E145-L145</f>
        <v>15637.089999999997</v>
      </c>
      <c r="N145" s="33"/>
      <c r="O145" s="34"/>
    </row>
    <row r="146" spans="1:15" ht="37.5">
      <c r="A146" s="44" t="s">
        <v>86</v>
      </c>
      <c r="B146" s="48" t="s">
        <v>253</v>
      </c>
      <c r="C146" s="52" t="s">
        <v>0</v>
      </c>
      <c r="D146" s="43" t="s">
        <v>138</v>
      </c>
      <c r="E146" s="47">
        <v>10000</v>
      </c>
      <c r="F146" s="43" t="s">
        <v>180</v>
      </c>
      <c r="G146" s="43" t="s">
        <v>141</v>
      </c>
      <c r="H146" s="29"/>
      <c r="I146" s="23"/>
      <c r="J146" s="34"/>
      <c r="K146" s="29"/>
      <c r="L146" s="56">
        <v>0</v>
      </c>
      <c r="M146" s="49">
        <f t="shared" si="7"/>
        <v>10000</v>
      </c>
      <c r="N146" s="33"/>
      <c r="O146" s="31"/>
    </row>
    <row r="147" spans="1:15" ht="21">
      <c r="A147" s="44" t="s">
        <v>87</v>
      </c>
      <c r="B147" s="60" t="s">
        <v>62</v>
      </c>
      <c r="C147" s="52" t="s">
        <v>159</v>
      </c>
      <c r="D147" s="43" t="s">
        <v>138</v>
      </c>
      <c r="E147" s="47">
        <v>122280</v>
      </c>
      <c r="F147" s="43" t="s">
        <v>180</v>
      </c>
      <c r="G147" s="29"/>
      <c r="H147" s="29"/>
      <c r="I147" s="23"/>
      <c r="J147" s="34"/>
      <c r="K147" s="43" t="s">
        <v>141</v>
      </c>
      <c r="L147" s="88">
        <v>77113</v>
      </c>
      <c r="M147" s="28">
        <f t="shared" si="7"/>
        <v>45167</v>
      </c>
      <c r="N147" s="33"/>
      <c r="O147" s="125"/>
    </row>
    <row r="148" spans="1:15" ht="21">
      <c r="A148" s="44" t="s">
        <v>88</v>
      </c>
      <c r="B148" s="60" t="s">
        <v>62</v>
      </c>
      <c r="C148" s="94" t="s">
        <v>160</v>
      </c>
      <c r="D148" s="43" t="s">
        <v>138</v>
      </c>
      <c r="E148" s="47">
        <v>60000</v>
      </c>
      <c r="F148" s="43" t="s">
        <v>257</v>
      </c>
      <c r="G148" s="29"/>
      <c r="H148" s="29"/>
      <c r="I148" s="95"/>
      <c r="J148" s="34"/>
      <c r="K148" s="43" t="s">
        <v>141</v>
      </c>
      <c r="L148" s="126">
        <v>32458</v>
      </c>
      <c r="M148" s="49">
        <f t="shared" si="7"/>
        <v>27542</v>
      </c>
      <c r="N148" s="33"/>
      <c r="O148" s="31"/>
    </row>
    <row r="149" spans="1:15" ht="21">
      <c r="A149" s="44" t="s">
        <v>89</v>
      </c>
      <c r="B149" s="60" t="s">
        <v>62</v>
      </c>
      <c r="C149" s="97" t="s">
        <v>159</v>
      </c>
      <c r="D149" s="21" t="s">
        <v>138</v>
      </c>
      <c r="E149" s="98">
        <v>10000</v>
      </c>
      <c r="F149" s="43" t="s">
        <v>257</v>
      </c>
      <c r="G149" s="43" t="s">
        <v>141</v>
      </c>
      <c r="H149" s="54"/>
      <c r="I149" s="99"/>
      <c r="J149" s="16"/>
      <c r="K149" s="11"/>
      <c r="L149" s="56">
        <v>0</v>
      </c>
      <c r="M149" s="28">
        <f t="shared" si="7"/>
        <v>10000</v>
      </c>
      <c r="N149" s="70"/>
      <c r="O149" s="125"/>
    </row>
    <row r="150" spans="1:15" ht="20.25" customHeight="1">
      <c r="A150" s="44" t="s">
        <v>90</v>
      </c>
      <c r="B150" s="60" t="s">
        <v>62</v>
      </c>
      <c r="C150" s="100" t="s">
        <v>162</v>
      </c>
      <c r="D150" s="43" t="s">
        <v>138</v>
      </c>
      <c r="E150" s="47">
        <v>30000</v>
      </c>
      <c r="F150" s="43" t="s">
        <v>258</v>
      </c>
      <c r="G150" s="43" t="s">
        <v>141</v>
      </c>
      <c r="H150" s="101"/>
      <c r="I150" s="95"/>
      <c r="J150" s="102"/>
      <c r="K150" s="11"/>
      <c r="L150" s="126">
        <v>5176</v>
      </c>
      <c r="M150" s="28">
        <f t="shared" si="7"/>
        <v>24824</v>
      </c>
      <c r="N150" s="33"/>
      <c r="O150" s="103"/>
    </row>
    <row r="151" spans="1:15" ht="37.5">
      <c r="A151" s="44" t="s">
        <v>91</v>
      </c>
      <c r="B151" s="60" t="s">
        <v>62</v>
      </c>
      <c r="C151" s="104" t="s">
        <v>0</v>
      </c>
      <c r="D151" s="43" t="s">
        <v>138</v>
      </c>
      <c r="E151" s="47">
        <v>20000</v>
      </c>
      <c r="F151" s="43" t="s">
        <v>180</v>
      </c>
      <c r="G151" s="43" t="s">
        <v>141</v>
      </c>
      <c r="H151" s="29"/>
      <c r="I151" s="95"/>
      <c r="J151" s="34"/>
      <c r="L151" s="61">
        <v>2015</v>
      </c>
      <c r="M151" s="49">
        <f t="shared" si="7"/>
        <v>17985</v>
      </c>
      <c r="N151" s="33"/>
      <c r="O151" s="31"/>
    </row>
    <row r="152" spans="1:15" ht="21" customHeight="1">
      <c r="A152" s="44" t="s">
        <v>92</v>
      </c>
      <c r="B152" s="60" t="s">
        <v>62</v>
      </c>
      <c r="C152" s="104" t="s">
        <v>161</v>
      </c>
      <c r="D152" s="43" t="s">
        <v>138</v>
      </c>
      <c r="E152" s="47">
        <v>20000</v>
      </c>
      <c r="F152" s="43" t="s">
        <v>180</v>
      </c>
      <c r="G152" s="43"/>
      <c r="H152" s="29"/>
      <c r="I152" s="95"/>
      <c r="J152" s="34"/>
      <c r="K152" s="43" t="s">
        <v>141</v>
      </c>
      <c r="L152" s="61">
        <v>6668</v>
      </c>
      <c r="M152" s="28">
        <f t="shared" si="7"/>
        <v>13332</v>
      </c>
      <c r="N152" s="33"/>
      <c r="O152" s="31"/>
    </row>
    <row r="153" spans="1:15" ht="21">
      <c r="A153" s="44" t="s">
        <v>93</v>
      </c>
      <c r="B153" s="45" t="s">
        <v>64</v>
      </c>
      <c r="C153" s="104" t="s">
        <v>159</v>
      </c>
      <c r="D153" s="43" t="s">
        <v>138</v>
      </c>
      <c r="E153" s="47">
        <v>60000</v>
      </c>
      <c r="F153" s="43" t="s">
        <v>180</v>
      </c>
      <c r="G153" s="29"/>
      <c r="H153" s="29"/>
      <c r="I153" s="95"/>
      <c r="J153" s="34"/>
      <c r="K153" s="43" t="s">
        <v>141</v>
      </c>
      <c r="L153" s="96">
        <v>1965</v>
      </c>
      <c r="M153" s="28">
        <f t="shared" si="7"/>
        <v>58035</v>
      </c>
      <c r="N153" s="33"/>
      <c r="O153" s="31"/>
    </row>
    <row r="154" spans="1:15" ht="18.75">
      <c r="A154" s="44" t="s">
        <v>94</v>
      </c>
      <c r="B154" s="45" t="s">
        <v>64</v>
      </c>
      <c r="C154" s="94" t="s">
        <v>160</v>
      </c>
      <c r="D154" s="43" t="s">
        <v>138</v>
      </c>
      <c r="E154" s="83">
        <v>5000</v>
      </c>
      <c r="F154" s="43" t="s">
        <v>257</v>
      </c>
      <c r="G154" s="43" t="s">
        <v>141</v>
      </c>
      <c r="H154" s="43"/>
      <c r="I154" s="117"/>
      <c r="J154" s="117"/>
      <c r="K154" s="11"/>
      <c r="L154" s="56">
        <v>0</v>
      </c>
      <c r="M154" s="105">
        <f t="shared" si="7"/>
        <v>5000</v>
      </c>
      <c r="N154" s="79"/>
      <c r="O154" s="125"/>
    </row>
    <row r="155" spans="1:15" ht="21" customHeight="1">
      <c r="A155" s="44" t="s">
        <v>95</v>
      </c>
      <c r="B155" s="45" t="s">
        <v>64</v>
      </c>
      <c r="C155" s="52" t="s">
        <v>159</v>
      </c>
      <c r="D155" s="43" t="s">
        <v>138</v>
      </c>
      <c r="E155" s="47">
        <v>30000</v>
      </c>
      <c r="F155" s="23" t="s">
        <v>257</v>
      </c>
      <c r="G155" s="43" t="s">
        <v>141</v>
      </c>
      <c r="H155" s="43"/>
      <c r="I155" s="34"/>
      <c r="J155" s="43"/>
      <c r="K155" s="43"/>
      <c r="L155" s="96">
        <v>23685</v>
      </c>
      <c r="M155" s="47">
        <f t="shared" si="7"/>
        <v>6315</v>
      </c>
      <c r="N155" s="33"/>
      <c r="O155" s="58"/>
    </row>
    <row r="156" spans="1:15" ht="21">
      <c r="A156" s="44" t="s">
        <v>96</v>
      </c>
      <c r="B156" s="45" t="s">
        <v>64</v>
      </c>
      <c r="C156" s="43" t="s">
        <v>161</v>
      </c>
      <c r="D156" s="43" t="s">
        <v>138</v>
      </c>
      <c r="E156" s="47">
        <v>200000</v>
      </c>
      <c r="F156" s="80" t="s">
        <v>180</v>
      </c>
      <c r="G156" s="43"/>
      <c r="H156" s="43"/>
      <c r="I156" s="34"/>
      <c r="J156" s="43"/>
      <c r="K156" s="43" t="s">
        <v>141</v>
      </c>
      <c r="L156" s="61">
        <v>42415</v>
      </c>
      <c r="M156" s="47">
        <f>E156-L156</f>
        <v>157585</v>
      </c>
      <c r="N156" s="33"/>
      <c r="O156" s="31"/>
    </row>
    <row r="157" spans="1:15" ht="27">
      <c r="A157" s="44" t="s">
        <v>97</v>
      </c>
      <c r="B157" s="60" t="s">
        <v>63</v>
      </c>
      <c r="C157" s="52" t="s">
        <v>159</v>
      </c>
      <c r="D157" s="43" t="s">
        <v>138</v>
      </c>
      <c r="E157" s="47">
        <f>30000+20000</f>
        <v>50000</v>
      </c>
      <c r="F157" s="43" t="s">
        <v>177</v>
      </c>
      <c r="G157" s="43"/>
      <c r="H157" s="43"/>
      <c r="I157" s="34"/>
      <c r="J157" s="43"/>
      <c r="K157" s="43" t="s">
        <v>141</v>
      </c>
      <c r="L157" s="81">
        <v>42075</v>
      </c>
      <c r="M157" s="47">
        <f t="shared" si="7"/>
        <v>7925</v>
      </c>
      <c r="N157" s="33"/>
      <c r="O157" s="201" t="s">
        <v>367</v>
      </c>
    </row>
    <row r="158" spans="1:15" ht="18.75">
      <c r="A158" s="44" t="s">
        <v>98</v>
      </c>
      <c r="B158" s="60" t="s">
        <v>63</v>
      </c>
      <c r="C158" s="60" t="s">
        <v>0</v>
      </c>
      <c r="D158" s="60" t="s">
        <v>138</v>
      </c>
      <c r="E158" s="49">
        <v>60000</v>
      </c>
      <c r="F158" s="43" t="s">
        <v>177</v>
      </c>
      <c r="G158" s="60"/>
      <c r="H158" s="60"/>
      <c r="I158" s="161"/>
      <c r="J158" s="60"/>
      <c r="K158" s="43" t="s">
        <v>141</v>
      </c>
      <c r="L158" s="61">
        <v>7274</v>
      </c>
      <c r="M158" s="49">
        <f t="shared" si="7"/>
        <v>52726</v>
      </c>
      <c r="N158" s="60"/>
      <c r="O158" s="53"/>
    </row>
    <row r="159" spans="1:15" ht="21">
      <c r="A159" s="113"/>
      <c r="B159" s="108"/>
      <c r="C159" s="85"/>
      <c r="D159" s="63"/>
      <c r="E159" s="109"/>
      <c r="F159" s="63"/>
      <c r="G159" s="40"/>
      <c r="H159" s="40"/>
      <c r="I159" s="71"/>
      <c r="J159" s="86"/>
      <c r="K159" s="63"/>
      <c r="L159" s="138"/>
      <c r="M159" s="109"/>
      <c r="N159" s="55"/>
      <c r="O159" s="42"/>
    </row>
    <row r="160" spans="1:15" ht="22.5" customHeight="1">
      <c r="A160" s="118"/>
      <c r="B160" s="41" t="s">
        <v>370</v>
      </c>
      <c r="C160" s="223" t="s">
        <v>167</v>
      </c>
      <c r="D160" s="223"/>
      <c r="E160" s="224"/>
      <c r="F160" s="223"/>
      <c r="G160" s="223"/>
      <c r="H160" s="223"/>
      <c r="I160" s="223"/>
      <c r="J160" s="223"/>
      <c r="K160" s="223"/>
      <c r="L160" s="223"/>
      <c r="M160" s="224"/>
      <c r="N160" s="224"/>
      <c r="O160" s="224"/>
    </row>
    <row r="161" spans="1:21" ht="21">
      <c r="A161" s="136"/>
      <c r="B161" s="40" t="s">
        <v>365</v>
      </c>
      <c r="C161" s="223" t="s">
        <v>119</v>
      </c>
      <c r="D161" s="223"/>
      <c r="E161" s="224"/>
      <c r="F161" s="223"/>
      <c r="G161" s="223"/>
      <c r="H161" s="223" t="s">
        <v>171</v>
      </c>
      <c r="I161" s="224"/>
      <c r="J161" s="224"/>
      <c r="K161" s="224"/>
      <c r="L161" s="224"/>
      <c r="M161" s="224"/>
      <c r="N161" s="224"/>
      <c r="O161" s="224"/>
      <c r="P161" s="13"/>
      <c r="Q161" s="13"/>
      <c r="R161" s="13"/>
      <c r="S161" s="13"/>
      <c r="T161" s="13"/>
      <c r="U161" s="13"/>
    </row>
    <row r="162" spans="1:15" ht="18.75">
      <c r="A162" s="221" t="s">
        <v>153</v>
      </c>
      <c r="B162" s="221"/>
      <c r="C162" s="221"/>
      <c r="D162" s="221"/>
      <c r="E162" s="221"/>
      <c r="F162" s="221"/>
      <c r="G162" s="221"/>
      <c r="H162" s="221"/>
      <c r="I162" s="221"/>
      <c r="J162" s="221"/>
      <c r="K162" s="221"/>
      <c r="L162" s="221"/>
      <c r="M162" s="221"/>
      <c r="N162" s="221"/>
      <c r="O162" s="221"/>
    </row>
    <row r="163" spans="1:15" ht="18.75">
      <c r="A163" s="241" t="s">
        <v>175</v>
      </c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  <c r="L163" s="241"/>
      <c r="M163" s="241"/>
      <c r="N163" s="241"/>
      <c r="O163" s="241"/>
    </row>
    <row r="164" spans="1:15" ht="18.75">
      <c r="A164" s="241" t="s">
        <v>142</v>
      </c>
      <c r="B164" s="241"/>
      <c r="C164" s="241"/>
      <c r="D164" s="241"/>
      <c r="E164" s="241"/>
      <c r="F164" s="241"/>
      <c r="G164" s="241"/>
      <c r="H164" s="241"/>
      <c r="I164" s="241"/>
      <c r="J164" s="241"/>
      <c r="K164" s="241"/>
      <c r="L164" s="241"/>
      <c r="M164" s="241"/>
      <c r="N164" s="241"/>
      <c r="O164" s="241"/>
    </row>
    <row r="165" spans="1:15" ht="18.75">
      <c r="A165" s="242" t="s">
        <v>393</v>
      </c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</row>
    <row r="166" spans="1:15" ht="18.75">
      <c r="A166" s="244" t="s">
        <v>154</v>
      </c>
      <c r="B166" s="244" t="s">
        <v>143</v>
      </c>
      <c r="C166" s="243" t="s">
        <v>144</v>
      </c>
      <c r="D166" s="244" t="s">
        <v>145</v>
      </c>
      <c r="E166" s="244" t="s">
        <v>155</v>
      </c>
      <c r="F166" s="243" t="s">
        <v>146</v>
      </c>
      <c r="G166" s="244" t="s">
        <v>147</v>
      </c>
      <c r="H166" s="244"/>
      <c r="I166" s="244"/>
      <c r="J166" s="244"/>
      <c r="K166" s="244"/>
      <c r="L166" s="246" t="s">
        <v>148</v>
      </c>
      <c r="M166" s="243" t="s">
        <v>149</v>
      </c>
      <c r="N166" s="243" t="s">
        <v>150</v>
      </c>
      <c r="O166" s="229" t="s">
        <v>156</v>
      </c>
    </row>
    <row r="167" spans="1:15" ht="18.75">
      <c r="A167" s="244"/>
      <c r="B167" s="244"/>
      <c r="C167" s="244"/>
      <c r="D167" s="244"/>
      <c r="E167" s="244"/>
      <c r="F167" s="245"/>
      <c r="G167" s="17">
        <v>1</v>
      </c>
      <c r="H167" s="17">
        <v>2</v>
      </c>
      <c r="I167" s="17">
        <v>3</v>
      </c>
      <c r="J167" s="17">
        <v>4</v>
      </c>
      <c r="K167" s="17">
        <v>5</v>
      </c>
      <c r="L167" s="243"/>
      <c r="M167" s="243"/>
      <c r="N167" s="243"/>
      <c r="O167" s="230"/>
    </row>
    <row r="168" spans="1:15" ht="21.75" customHeight="1">
      <c r="A168" s="44" t="s">
        <v>99</v>
      </c>
      <c r="B168" s="60" t="s">
        <v>1</v>
      </c>
      <c r="C168" s="94" t="s">
        <v>159</v>
      </c>
      <c r="D168" s="43" t="s">
        <v>138</v>
      </c>
      <c r="E168" s="47">
        <v>20000</v>
      </c>
      <c r="F168" s="43" t="s">
        <v>177</v>
      </c>
      <c r="G168" s="43" t="s">
        <v>141</v>
      </c>
      <c r="H168" s="29"/>
      <c r="I168" s="23"/>
      <c r="J168" s="34"/>
      <c r="K168" s="11"/>
      <c r="L168" s="61">
        <v>8200</v>
      </c>
      <c r="M168" s="47">
        <f>E168-L168</f>
        <v>11800</v>
      </c>
      <c r="N168" s="33"/>
      <c r="O168" s="31"/>
    </row>
    <row r="169" spans="1:15" ht="21">
      <c r="A169" s="44" t="s">
        <v>100</v>
      </c>
      <c r="B169" s="60" t="s">
        <v>1</v>
      </c>
      <c r="C169" s="52" t="s">
        <v>160</v>
      </c>
      <c r="D169" s="43" t="s">
        <v>138</v>
      </c>
      <c r="E169" s="47">
        <v>5000</v>
      </c>
      <c r="F169" s="43" t="s">
        <v>180</v>
      </c>
      <c r="G169" s="43" t="s">
        <v>141</v>
      </c>
      <c r="H169" s="29"/>
      <c r="I169" s="23"/>
      <c r="J169" s="34"/>
      <c r="K169" s="11"/>
      <c r="L169" s="112">
        <v>0</v>
      </c>
      <c r="M169" s="49">
        <f aca="true" t="shared" si="8" ref="M169:M184">E169-L169</f>
        <v>5000</v>
      </c>
      <c r="N169" s="33"/>
      <c r="O169" s="31"/>
    </row>
    <row r="170" spans="1:15" ht="21">
      <c r="A170" s="44" t="s">
        <v>101</v>
      </c>
      <c r="B170" s="60" t="s">
        <v>1</v>
      </c>
      <c r="C170" s="43" t="s">
        <v>159</v>
      </c>
      <c r="D170" s="43" t="s">
        <v>138</v>
      </c>
      <c r="E170" s="47">
        <v>20000</v>
      </c>
      <c r="F170" s="43" t="s">
        <v>180</v>
      </c>
      <c r="G170" s="43" t="s">
        <v>141</v>
      </c>
      <c r="H170" s="101"/>
      <c r="I170" s="23"/>
      <c r="J170" s="102"/>
      <c r="L170" s="61">
        <v>16000</v>
      </c>
      <c r="M170" s="49">
        <f t="shared" si="8"/>
        <v>4000</v>
      </c>
      <c r="N170" s="33"/>
      <c r="O170" s="103"/>
    </row>
    <row r="171" spans="1:15" ht="21.75" customHeight="1">
      <c r="A171" s="44" t="s">
        <v>102</v>
      </c>
      <c r="B171" s="60" t="s">
        <v>1</v>
      </c>
      <c r="C171" s="52" t="s">
        <v>161</v>
      </c>
      <c r="D171" s="43" t="s">
        <v>138</v>
      </c>
      <c r="E171" s="47">
        <v>20000</v>
      </c>
      <c r="F171" s="43" t="s">
        <v>241</v>
      </c>
      <c r="H171" s="29"/>
      <c r="I171" s="23"/>
      <c r="J171" s="34"/>
      <c r="K171" s="43" t="s">
        <v>141</v>
      </c>
      <c r="L171" s="88">
        <v>19225</v>
      </c>
      <c r="M171" s="49">
        <f t="shared" si="8"/>
        <v>775</v>
      </c>
      <c r="N171" s="33"/>
      <c r="O171" s="93"/>
    </row>
    <row r="172" spans="1:15" ht="22.5" customHeight="1">
      <c r="A172" s="44" t="s">
        <v>103</v>
      </c>
      <c r="B172" s="60" t="s">
        <v>1</v>
      </c>
      <c r="C172" s="162" t="s">
        <v>0</v>
      </c>
      <c r="D172" s="43" t="s">
        <v>138</v>
      </c>
      <c r="E172" s="47">
        <v>40000</v>
      </c>
      <c r="F172" s="43" t="s">
        <v>257</v>
      </c>
      <c r="G172" s="43"/>
      <c r="H172" s="60"/>
      <c r="I172" s="163"/>
      <c r="J172" s="53"/>
      <c r="K172" s="43" t="s">
        <v>141</v>
      </c>
      <c r="L172" s="139">
        <v>5000</v>
      </c>
      <c r="M172" s="49">
        <f t="shared" si="8"/>
        <v>35000</v>
      </c>
      <c r="N172" s="33"/>
      <c r="O172" s="151"/>
    </row>
    <row r="173" spans="1:15" ht="21">
      <c r="A173" s="44" t="s">
        <v>104</v>
      </c>
      <c r="B173" s="107" t="s">
        <v>65</v>
      </c>
      <c r="C173" s="43" t="s">
        <v>159</v>
      </c>
      <c r="D173" s="21" t="s">
        <v>138</v>
      </c>
      <c r="E173" s="98">
        <v>120000</v>
      </c>
      <c r="F173" s="43" t="s">
        <v>257</v>
      </c>
      <c r="H173" s="164"/>
      <c r="I173" s="165"/>
      <c r="J173" s="161"/>
      <c r="K173" s="43" t="s">
        <v>141</v>
      </c>
      <c r="L173" s="139">
        <v>95186.47</v>
      </c>
      <c r="M173" s="49">
        <f t="shared" si="8"/>
        <v>24813.53</v>
      </c>
      <c r="N173" s="70"/>
      <c r="O173" s="201"/>
    </row>
    <row r="174" spans="1:15" ht="21">
      <c r="A174" s="44" t="s">
        <v>77</v>
      </c>
      <c r="B174" s="107" t="s">
        <v>65</v>
      </c>
      <c r="C174" s="43" t="s">
        <v>160</v>
      </c>
      <c r="D174" s="43" t="s">
        <v>138</v>
      </c>
      <c r="E174" s="47">
        <v>10000</v>
      </c>
      <c r="F174" s="43" t="s">
        <v>257</v>
      </c>
      <c r="G174" s="43"/>
      <c r="H174" s="101"/>
      <c r="I174" s="95"/>
      <c r="J174" s="102"/>
      <c r="K174" s="43" t="s">
        <v>141</v>
      </c>
      <c r="L174" s="106">
        <v>594.57</v>
      </c>
      <c r="M174" s="49">
        <f t="shared" si="8"/>
        <v>9405.43</v>
      </c>
      <c r="N174" s="33"/>
      <c r="O174" s="103"/>
    </row>
    <row r="175" spans="1:15" ht="27">
      <c r="A175" s="44" t="s">
        <v>78</v>
      </c>
      <c r="B175" s="107" t="s">
        <v>65</v>
      </c>
      <c r="C175" s="43" t="s">
        <v>159</v>
      </c>
      <c r="D175" s="21" t="s">
        <v>138</v>
      </c>
      <c r="E175" s="98">
        <f>120000+50000</f>
        <v>170000</v>
      </c>
      <c r="F175" s="43" t="s">
        <v>257</v>
      </c>
      <c r="H175" s="164"/>
      <c r="I175" s="165"/>
      <c r="J175" s="161"/>
      <c r="K175" s="43" t="s">
        <v>141</v>
      </c>
      <c r="L175" s="139">
        <v>147471.28</v>
      </c>
      <c r="M175" s="49">
        <f>E175-L175</f>
        <v>22528.72</v>
      </c>
      <c r="N175" s="70"/>
      <c r="O175" s="201" t="s">
        <v>384</v>
      </c>
    </row>
    <row r="176" spans="1:15" ht="27">
      <c r="A176" s="44" t="s">
        <v>79</v>
      </c>
      <c r="B176" s="107" t="s">
        <v>65</v>
      </c>
      <c r="C176" s="52" t="s">
        <v>161</v>
      </c>
      <c r="D176" s="43" t="s">
        <v>138</v>
      </c>
      <c r="E176" s="47">
        <f>150000+15000</f>
        <v>165000</v>
      </c>
      <c r="F176" s="43" t="s">
        <v>257</v>
      </c>
      <c r="G176" s="43"/>
      <c r="H176" s="29"/>
      <c r="I176" s="95"/>
      <c r="J176" s="34"/>
      <c r="K176" s="43" t="s">
        <v>141</v>
      </c>
      <c r="L176" s="126">
        <v>157287.58</v>
      </c>
      <c r="M176" s="49">
        <f t="shared" si="8"/>
        <v>7712.420000000013</v>
      </c>
      <c r="N176" s="33"/>
      <c r="O176" s="201" t="s">
        <v>389</v>
      </c>
    </row>
    <row r="177" spans="1:15" ht="18.75">
      <c r="A177" s="44" t="s">
        <v>80</v>
      </c>
      <c r="B177" s="107" t="s">
        <v>65</v>
      </c>
      <c r="C177" s="43" t="s">
        <v>0</v>
      </c>
      <c r="D177" s="43" t="s">
        <v>138</v>
      </c>
      <c r="E177" s="83">
        <v>150000</v>
      </c>
      <c r="F177" s="43" t="s">
        <v>257</v>
      </c>
      <c r="G177" s="23"/>
      <c r="H177" s="23"/>
      <c r="I177" s="17"/>
      <c r="J177" s="17"/>
      <c r="K177" s="43" t="s">
        <v>141</v>
      </c>
      <c r="L177" s="110">
        <v>134002.74</v>
      </c>
      <c r="M177" s="49">
        <f t="shared" si="8"/>
        <v>15997.26000000001</v>
      </c>
      <c r="N177" s="79"/>
      <c r="O177" s="15"/>
    </row>
    <row r="178" spans="1:15" ht="20.25" customHeight="1">
      <c r="A178" s="44" t="s">
        <v>81</v>
      </c>
      <c r="B178" s="107" t="s">
        <v>65</v>
      </c>
      <c r="C178" s="43" t="s">
        <v>0</v>
      </c>
      <c r="D178" s="43" t="s">
        <v>138</v>
      </c>
      <c r="E178" s="47">
        <v>5000</v>
      </c>
      <c r="F178" s="43" t="s">
        <v>257</v>
      </c>
      <c r="G178" s="43" t="s">
        <v>141</v>
      </c>
      <c r="H178" s="43"/>
      <c r="I178" s="34"/>
      <c r="J178" s="43"/>
      <c r="L178" s="65">
        <v>0</v>
      </c>
      <c r="M178" s="49">
        <f t="shared" si="8"/>
        <v>5000</v>
      </c>
      <c r="N178" s="33"/>
      <c r="O178" s="58"/>
    </row>
    <row r="179" spans="1:15" ht="21">
      <c r="A179" s="44" t="s">
        <v>82</v>
      </c>
      <c r="B179" s="60" t="s">
        <v>2</v>
      </c>
      <c r="C179" s="43" t="s">
        <v>159</v>
      </c>
      <c r="D179" s="43" t="s">
        <v>138</v>
      </c>
      <c r="E179" s="47">
        <v>10000</v>
      </c>
      <c r="F179" s="80" t="s">
        <v>241</v>
      </c>
      <c r="G179" s="43" t="s">
        <v>141</v>
      </c>
      <c r="H179" s="43"/>
      <c r="I179" s="53"/>
      <c r="J179" s="43"/>
      <c r="K179" s="43"/>
      <c r="L179" s="65">
        <v>0</v>
      </c>
      <c r="M179" s="49">
        <f t="shared" si="8"/>
        <v>10000</v>
      </c>
      <c r="N179" s="33"/>
      <c r="O179" s="151"/>
    </row>
    <row r="180" spans="1:15" ht="21">
      <c r="A180" s="44" t="s">
        <v>83</v>
      </c>
      <c r="B180" s="60" t="s">
        <v>2</v>
      </c>
      <c r="C180" s="52" t="s">
        <v>160</v>
      </c>
      <c r="D180" s="43" t="s">
        <v>138</v>
      </c>
      <c r="E180" s="47">
        <v>5000</v>
      </c>
      <c r="F180" s="43" t="s">
        <v>177</v>
      </c>
      <c r="G180" s="43" t="s">
        <v>141</v>
      </c>
      <c r="H180" s="43"/>
      <c r="I180" s="34"/>
      <c r="J180" s="43"/>
      <c r="K180" s="43"/>
      <c r="L180" s="65">
        <v>0</v>
      </c>
      <c r="M180" s="49">
        <f t="shared" si="8"/>
        <v>5000</v>
      </c>
      <c r="N180" s="33"/>
      <c r="O180" s="31"/>
    </row>
    <row r="181" spans="1:15" ht="18.75">
      <c r="A181" s="44" t="s">
        <v>84</v>
      </c>
      <c r="B181" s="60" t="s">
        <v>2</v>
      </c>
      <c r="C181" s="52" t="s">
        <v>162</v>
      </c>
      <c r="D181" s="43" t="s">
        <v>138</v>
      </c>
      <c r="E181" s="47">
        <v>5000</v>
      </c>
      <c r="F181" s="43" t="s">
        <v>241</v>
      </c>
      <c r="G181" s="43" t="s">
        <v>141</v>
      </c>
      <c r="H181" s="43"/>
      <c r="I181" s="16"/>
      <c r="J181" s="43"/>
      <c r="K181" s="43"/>
      <c r="L181" s="65">
        <v>0</v>
      </c>
      <c r="M181" s="49">
        <f t="shared" si="8"/>
        <v>5000</v>
      </c>
      <c r="N181" s="43"/>
      <c r="O181" s="29"/>
    </row>
    <row r="182" spans="1:15" ht="22.5" customHeight="1">
      <c r="A182" s="44" t="s">
        <v>105</v>
      </c>
      <c r="B182" s="60" t="s">
        <v>2</v>
      </c>
      <c r="C182" s="43" t="s">
        <v>0</v>
      </c>
      <c r="D182" s="43" t="s">
        <v>138</v>
      </c>
      <c r="E182" s="47">
        <v>5000</v>
      </c>
      <c r="F182" s="43" t="s">
        <v>177</v>
      </c>
      <c r="G182" s="43" t="s">
        <v>141</v>
      </c>
      <c r="H182" s="101"/>
      <c r="I182" s="23"/>
      <c r="J182" s="102"/>
      <c r="K182" s="167"/>
      <c r="L182" s="65">
        <v>0</v>
      </c>
      <c r="M182" s="49">
        <f t="shared" si="8"/>
        <v>5000</v>
      </c>
      <c r="N182" s="33"/>
      <c r="O182" s="103"/>
    </row>
    <row r="183" spans="1:15" ht="21">
      <c r="A183" s="44" t="s">
        <v>106</v>
      </c>
      <c r="B183" s="60" t="s">
        <v>67</v>
      </c>
      <c r="C183" s="43" t="s">
        <v>159</v>
      </c>
      <c r="D183" s="43" t="s">
        <v>138</v>
      </c>
      <c r="E183" s="47">
        <v>40000</v>
      </c>
      <c r="F183" s="43" t="s">
        <v>241</v>
      </c>
      <c r="H183" s="60"/>
      <c r="I183" s="43"/>
      <c r="J183" s="53"/>
      <c r="K183" s="43" t="s">
        <v>141</v>
      </c>
      <c r="L183" s="83">
        <v>19870</v>
      </c>
      <c r="M183" s="49">
        <f t="shared" si="8"/>
        <v>20130</v>
      </c>
      <c r="N183" s="33"/>
      <c r="O183" s="151"/>
    </row>
    <row r="184" spans="1:15" ht="27">
      <c r="A184" s="44" t="s">
        <v>107</v>
      </c>
      <c r="B184" s="60" t="s">
        <v>67</v>
      </c>
      <c r="C184" s="43" t="s">
        <v>160</v>
      </c>
      <c r="D184" s="43" t="s">
        <v>138</v>
      </c>
      <c r="E184" s="47">
        <f>50000+20000</f>
        <v>70000</v>
      </c>
      <c r="F184" s="43" t="s">
        <v>261</v>
      </c>
      <c r="G184" s="43" t="s">
        <v>141</v>
      </c>
      <c r="H184" s="60"/>
      <c r="I184" s="43"/>
      <c r="J184" s="53"/>
      <c r="K184" s="60"/>
      <c r="L184" s="83">
        <v>33640</v>
      </c>
      <c r="M184" s="49">
        <f t="shared" si="8"/>
        <v>36360</v>
      </c>
      <c r="N184" s="33"/>
      <c r="O184" s="201" t="s">
        <v>367</v>
      </c>
    </row>
    <row r="185" spans="1:15" ht="21">
      <c r="A185" s="140"/>
      <c r="B185" s="62"/>
      <c r="C185" s="85"/>
      <c r="D185" s="85"/>
      <c r="E185" s="145"/>
      <c r="F185" s="85"/>
      <c r="G185" s="85"/>
      <c r="H185" s="62"/>
      <c r="I185" s="85"/>
      <c r="J185" s="146"/>
      <c r="K185" s="62"/>
      <c r="L185" s="147"/>
      <c r="M185" s="148"/>
      <c r="N185" s="149"/>
      <c r="O185" s="129"/>
    </row>
    <row r="186" spans="1:15" ht="18.75">
      <c r="A186" s="113"/>
      <c r="B186" s="41" t="s">
        <v>370</v>
      </c>
      <c r="C186" s="223" t="s">
        <v>167</v>
      </c>
      <c r="D186" s="223"/>
      <c r="E186" s="224"/>
      <c r="F186" s="223"/>
      <c r="G186" s="223"/>
      <c r="H186" s="223"/>
      <c r="I186" s="223"/>
      <c r="J186" s="223"/>
      <c r="K186" s="223"/>
      <c r="L186" s="223"/>
      <c r="M186" s="224"/>
      <c r="N186" s="224"/>
      <c r="O186" s="224"/>
    </row>
    <row r="187" spans="1:15" ht="18.75">
      <c r="A187" s="113"/>
      <c r="B187" s="40" t="s">
        <v>375</v>
      </c>
      <c r="C187" s="223" t="s">
        <v>119</v>
      </c>
      <c r="D187" s="223"/>
      <c r="E187" s="224"/>
      <c r="F187" s="223"/>
      <c r="G187" s="223"/>
      <c r="H187" s="223" t="s">
        <v>171</v>
      </c>
      <c r="I187" s="224"/>
      <c r="J187" s="224"/>
      <c r="K187" s="224"/>
      <c r="L187" s="224"/>
      <c r="M187" s="224"/>
      <c r="N187" s="224"/>
      <c r="O187" s="224"/>
    </row>
    <row r="188" spans="1:15" ht="18.75">
      <c r="A188" s="221" t="s">
        <v>153</v>
      </c>
      <c r="B188" s="221"/>
      <c r="C188" s="221"/>
      <c r="D188" s="221"/>
      <c r="E188" s="221"/>
      <c r="F188" s="221"/>
      <c r="G188" s="221"/>
      <c r="H188" s="221"/>
      <c r="I188" s="221"/>
      <c r="J188" s="221"/>
      <c r="K188" s="221"/>
      <c r="L188" s="221"/>
      <c r="M188" s="221"/>
      <c r="N188" s="221"/>
      <c r="O188" s="221"/>
    </row>
    <row r="189" spans="1:15" ht="18.75">
      <c r="A189" s="241" t="s">
        <v>175</v>
      </c>
      <c r="B189" s="241"/>
      <c r="C189" s="241"/>
      <c r="D189" s="241"/>
      <c r="E189" s="241"/>
      <c r="F189" s="241"/>
      <c r="G189" s="241"/>
      <c r="H189" s="241"/>
      <c r="I189" s="241"/>
      <c r="J189" s="241"/>
      <c r="K189" s="241"/>
      <c r="L189" s="241"/>
      <c r="M189" s="241"/>
      <c r="N189" s="241"/>
      <c r="O189" s="241"/>
    </row>
    <row r="190" spans="1:15" ht="18.75">
      <c r="A190" s="241" t="s">
        <v>142</v>
      </c>
      <c r="B190" s="241"/>
      <c r="C190" s="241"/>
      <c r="D190" s="241"/>
      <c r="E190" s="241"/>
      <c r="F190" s="241"/>
      <c r="G190" s="241"/>
      <c r="H190" s="241"/>
      <c r="I190" s="241"/>
      <c r="J190" s="241"/>
      <c r="K190" s="241"/>
      <c r="L190" s="241"/>
      <c r="M190" s="241"/>
      <c r="N190" s="241"/>
      <c r="O190" s="241"/>
    </row>
    <row r="191" spans="1:15" ht="18.75">
      <c r="A191" s="242" t="s">
        <v>393</v>
      </c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</row>
    <row r="192" spans="1:15" ht="18.75">
      <c r="A192" s="244" t="s">
        <v>154</v>
      </c>
      <c r="B192" s="244" t="s">
        <v>143</v>
      </c>
      <c r="C192" s="243" t="s">
        <v>144</v>
      </c>
      <c r="D192" s="244" t="s">
        <v>145</v>
      </c>
      <c r="E192" s="244" t="s">
        <v>155</v>
      </c>
      <c r="F192" s="243" t="s">
        <v>146</v>
      </c>
      <c r="G192" s="244" t="s">
        <v>147</v>
      </c>
      <c r="H192" s="244"/>
      <c r="I192" s="244"/>
      <c r="J192" s="244"/>
      <c r="K192" s="244"/>
      <c r="L192" s="246" t="s">
        <v>148</v>
      </c>
      <c r="M192" s="243" t="s">
        <v>149</v>
      </c>
      <c r="N192" s="243" t="s">
        <v>150</v>
      </c>
      <c r="O192" s="229" t="s">
        <v>156</v>
      </c>
    </row>
    <row r="193" spans="1:15" ht="18.75">
      <c r="A193" s="244"/>
      <c r="B193" s="244"/>
      <c r="C193" s="244"/>
      <c r="D193" s="244"/>
      <c r="E193" s="244"/>
      <c r="F193" s="245"/>
      <c r="G193" s="17">
        <v>1</v>
      </c>
      <c r="H193" s="17">
        <v>2</v>
      </c>
      <c r="I193" s="17">
        <v>3</v>
      </c>
      <c r="J193" s="17">
        <v>4</v>
      </c>
      <c r="K193" s="17">
        <v>5</v>
      </c>
      <c r="L193" s="243"/>
      <c r="M193" s="243"/>
      <c r="N193" s="243"/>
      <c r="O193" s="230"/>
    </row>
    <row r="194" spans="1:15" ht="21">
      <c r="A194" s="44" t="s">
        <v>108</v>
      </c>
      <c r="B194" s="60" t="s">
        <v>67</v>
      </c>
      <c r="C194" s="43" t="s">
        <v>159</v>
      </c>
      <c r="D194" s="43" t="s">
        <v>138</v>
      </c>
      <c r="E194" s="47">
        <v>10000</v>
      </c>
      <c r="F194" s="43" t="s">
        <v>241</v>
      </c>
      <c r="G194" s="43" t="s">
        <v>141</v>
      </c>
      <c r="H194" s="60"/>
      <c r="I194" s="43"/>
      <c r="J194" s="53"/>
      <c r="K194" s="60"/>
      <c r="L194" s="65">
        <v>0</v>
      </c>
      <c r="M194" s="49">
        <f>E194-L194</f>
        <v>10000</v>
      </c>
      <c r="N194" s="33"/>
      <c r="O194" s="151"/>
    </row>
    <row r="195" spans="1:15" ht="18.75" customHeight="1">
      <c r="A195" s="44" t="s">
        <v>109</v>
      </c>
      <c r="B195" s="60" t="s">
        <v>67</v>
      </c>
      <c r="C195" s="52" t="s">
        <v>161</v>
      </c>
      <c r="D195" s="43" t="s">
        <v>138</v>
      </c>
      <c r="E195" s="47">
        <v>40000</v>
      </c>
      <c r="F195" s="43" t="s">
        <v>180</v>
      </c>
      <c r="G195" s="29"/>
      <c r="H195" s="29"/>
      <c r="I195" s="23"/>
      <c r="J195" s="34"/>
      <c r="K195" s="43" t="s">
        <v>141</v>
      </c>
      <c r="L195" s="88">
        <v>31230</v>
      </c>
      <c r="M195" s="28">
        <f>E195-L195</f>
        <v>8770</v>
      </c>
      <c r="N195" s="33"/>
      <c r="O195" s="31"/>
    </row>
    <row r="196" spans="1:15" ht="21">
      <c r="A196" s="44" t="s">
        <v>110</v>
      </c>
      <c r="B196" s="60" t="s">
        <v>67</v>
      </c>
      <c r="C196" s="60" t="s">
        <v>162</v>
      </c>
      <c r="D196" s="60" t="s">
        <v>138</v>
      </c>
      <c r="E196" s="49">
        <v>25000</v>
      </c>
      <c r="F196" s="80">
        <v>20090</v>
      </c>
      <c r="G196" s="43" t="s">
        <v>141</v>
      </c>
      <c r="H196" s="60"/>
      <c r="I196" s="60"/>
      <c r="J196" s="150"/>
      <c r="K196" s="11"/>
      <c r="L196" s="88">
        <v>7380</v>
      </c>
      <c r="M196" s="49">
        <f aca="true" t="shared" si="9" ref="M196:M209">E196-L196</f>
        <v>17620</v>
      </c>
      <c r="N196" s="151"/>
      <c r="O196" s="152"/>
    </row>
    <row r="197" spans="1:15" ht="20.25" customHeight="1">
      <c r="A197" s="44" t="s">
        <v>111</v>
      </c>
      <c r="B197" s="60" t="s">
        <v>67</v>
      </c>
      <c r="C197" s="162" t="s">
        <v>0</v>
      </c>
      <c r="D197" s="43" t="s">
        <v>138</v>
      </c>
      <c r="E197" s="47">
        <v>10000</v>
      </c>
      <c r="F197" s="43" t="s">
        <v>180</v>
      </c>
      <c r="G197" s="43" t="s">
        <v>141</v>
      </c>
      <c r="H197" s="101"/>
      <c r="I197" s="95"/>
      <c r="J197" s="102"/>
      <c r="K197" s="170"/>
      <c r="L197" s="65">
        <v>0</v>
      </c>
      <c r="M197" s="171">
        <f t="shared" si="9"/>
        <v>10000</v>
      </c>
      <c r="N197" s="33"/>
      <c r="O197" s="101"/>
    </row>
    <row r="198" spans="1:15" ht="23.25" customHeight="1">
      <c r="A198" s="44" t="s">
        <v>112</v>
      </c>
      <c r="B198" s="60" t="s">
        <v>262</v>
      </c>
      <c r="C198" s="43" t="s">
        <v>159</v>
      </c>
      <c r="D198" s="21" t="s">
        <v>138</v>
      </c>
      <c r="E198" s="98">
        <v>20000</v>
      </c>
      <c r="F198" s="43" t="s">
        <v>241</v>
      </c>
      <c r="G198" s="43" t="s">
        <v>141</v>
      </c>
      <c r="H198" s="168"/>
      <c r="I198" s="99"/>
      <c r="J198" s="169"/>
      <c r="K198" s="11"/>
      <c r="L198" s="65">
        <v>0</v>
      </c>
      <c r="M198" s="49">
        <f t="shared" si="9"/>
        <v>20000</v>
      </c>
      <c r="N198" s="70"/>
      <c r="O198" s="121"/>
    </row>
    <row r="199" spans="1:15" ht="21">
      <c r="A199" s="44" t="s">
        <v>113</v>
      </c>
      <c r="B199" s="60" t="s">
        <v>70</v>
      </c>
      <c r="C199" s="43" t="s">
        <v>161</v>
      </c>
      <c r="D199" s="43" t="s">
        <v>138</v>
      </c>
      <c r="E199" s="47">
        <v>5000</v>
      </c>
      <c r="F199" s="43" t="s">
        <v>241</v>
      </c>
      <c r="G199" s="43" t="s">
        <v>141</v>
      </c>
      <c r="H199" s="101"/>
      <c r="I199" s="95"/>
      <c r="J199" s="102"/>
      <c r="L199" s="65">
        <v>0</v>
      </c>
      <c r="M199" s="49">
        <f t="shared" si="9"/>
        <v>5000</v>
      </c>
      <c r="N199" s="33"/>
      <c r="O199" s="103"/>
    </row>
    <row r="200" spans="1:15" ht="21">
      <c r="A200" s="44" t="s">
        <v>114</v>
      </c>
      <c r="B200" s="60" t="s">
        <v>68</v>
      </c>
      <c r="C200" s="52" t="s">
        <v>159</v>
      </c>
      <c r="D200" s="43" t="s">
        <v>138</v>
      </c>
      <c r="E200" s="47">
        <v>100000</v>
      </c>
      <c r="F200" s="43" t="s">
        <v>180</v>
      </c>
      <c r="G200" s="43" t="s">
        <v>141</v>
      </c>
      <c r="H200" s="29"/>
      <c r="I200" s="95"/>
      <c r="J200" s="34"/>
      <c r="K200" s="29"/>
      <c r="L200" s="65">
        <v>0</v>
      </c>
      <c r="M200" s="28">
        <f t="shared" si="9"/>
        <v>100000</v>
      </c>
      <c r="N200" s="33"/>
      <c r="O200" s="31"/>
    </row>
    <row r="201" spans="1:15" ht="21">
      <c r="A201" s="44" t="s">
        <v>115</v>
      </c>
      <c r="B201" s="60" t="s">
        <v>68</v>
      </c>
      <c r="C201" s="52" t="s">
        <v>161</v>
      </c>
      <c r="D201" s="43" t="s">
        <v>138</v>
      </c>
      <c r="E201" s="47">
        <v>300000</v>
      </c>
      <c r="F201" s="43" t="s">
        <v>180</v>
      </c>
      <c r="H201" s="29"/>
      <c r="I201" s="95"/>
      <c r="J201" s="34"/>
      <c r="K201" s="43" t="s">
        <v>141</v>
      </c>
      <c r="L201" s="83">
        <v>204800</v>
      </c>
      <c r="M201" s="28">
        <f t="shared" si="9"/>
        <v>95200</v>
      </c>
      <c r="N201" s="33"/>
      <c r="O201" s="31"/>
    </row>
    <row r="202" spans="1:15" ht="21">
      <c r="A202" s="44" t="s">
        <v>116</v>
      </c>
      <c r="B202" s="60" t="s">
        <v>68</v>
      </c>
      <c r="C202" s="43" t="s">
        <v>0</v>
      </c>
      <c r="D202" s="43" t="s">
        <v>138</v>
      </c>
      <c r="E202" s="47">
        <v>10000</v>
      </c>
      <c r="F202" s="43" t="s">
        <v>180</v>
      </c>
      <c r="G202" s="34"/>
      <c r="H202" s="29"/>
      <c r="I202" s="23"/>
      <c r="J202" s="34"/>
      <c r="K202" s="43" t="s">
        <v>141</v>
      </c>
      <c r="L202" s="83">
        <v>5091</v>
      </c>
      <c r="M202" s="49">
        <f t="shared" si="9"/>
        <v>4909</v>
      </c>
      <c r="N202" s="33"/>
      <c r="O202" s="32"/>
    </row>
    <row r="203" spans="1:15" ht="18.75">
      <c r="A203" s="44" t="s">
        <v>117</v>
      </c>
      <c r="B203" s="60" t="s">
        <v>66</v>
      </c>
      <c r="C203" s="43" t="s">
        <v>162</v>
      </c>
      <c r="D203" s="43" t="s">
        <v>138</v>
      </c>
      <c r="E203" s="83">
        <v>5000</v>
      </c>
      <c r="F203" s="23" t="s">
        <v>241</v>
      </c>
      <c r="G203" s="43" t="s">
        <v>141</v>
      </c>
      <c r="H203" s="23"/>
      <c r="I203" s="17"/>
      <c r="J203" s="17"/>
      <c r="L203" s="65">
        <v>0</v>
      </c>
      <c r="M203" s="49">
        <f t="shared" si="9"/>
        <v>5000</v>
      </c>
      <c r="N203" s="79"/>
      <c r="O203" s="15"/>
    </row>
    <row r="204" spans="1:15" ht="21">
      <c r="A204" s="44" t="s">
        <v>118</v>
      </c>
      <c r="B204" s="60" t="s">
        <v>66</v>
      </c>
      <c r="C204" s="43" t="s">
        <v>0</v>
      </c>
      <c r="D204" s="43" t="s">
        <v>138</v>
      </c>
      <c r="E204" s="47">
        <v>10000</v>
      </c>
      <c r="F204" s="43" t="s">
        <v>180</v>
      </c>
      <c r="G204" s="37"/>
      <c r="H204" s="43"/>
      <c r="I204" s="34"/>
      <c r="K204" s="43" t="s">
        <v>141</v>
      </c>
      <c r="L204" s="127">
        <v>9687</v>
      </c>
      <c r="M204" s="47">
        <f t="shared" si="9"/>
        <v>313</v>
      </c>
      <c r="N204" s="33"/>
      <c r="O204" s="58"/>
    </row>
    <row r="205" spans="1:15" ht="21">
      <c r="A205" s="44" t="s">
        <v>120</v>
      </c>
      <c r="B205" s="116" t="s">
        <v>139</v>
      </c>
      <c r="C205" s="43" t="s">
        <v>162</v>
      </c>
      <c r="D205" s="43" t="s">
        <v>138</v>
      </c>
      <c r="E205" s="47">
        <v>564060</v>
      </c>
      <c r="F205" s="80" t="s">
        <v>180</v>
      </c>
      <c r="G205" s="43"/>
      <c r="H205" s="43"/>
      <c r="I205" s="34"/>
      <c r="J205" s="43"/>
      <c r="K205" s="43" t="s">
        <v>141</v>
      </c>
      <c r="L205" s="127">
        <v>502183.98</v>
      </c>
      <c r="M205" s="47">
        <f t="shared" si="9"/>
        <v>61876.02000000002</v>
      </c>
      <c r="N205" s="33"/>
      <c r="O205" s="31"/>
    </row>
    <row r="206" spans="1:15" ht="21">
      <c r="A206" s="44" t="s">
        <v>121</v>
      </c>
      <c r="B206" s="116" t="s">
        <v>71</v>
      </c>
      <c r="C206" s="43" t="s">
        <v>162</v>
      </c>
      <c r="D206" s="43" t="s">
        <v>138</v>
      </c>
      <c r="E206" s="47">
        <v>20000</v>
      </c>
      <c r="F206" s="80" t="s">
        <v>263</v>
      </c>
      <c r="G206" s="43" t="s">
        <v>141</v>
      </c>
      <c r="H206" s="43"/>
      <c r="I206" s="34"/>
      <c r="J206" s="43"/>
      <c r="K206" s="43"/>
      <c r="L206" s="65">
        <v>5650</v>
      </c>
      <c r="M206" s="47">
        <f t="shared" si="9"/>
        <v>14350</v>
      </c>
      <c r="N206" s="33"/>
      <c r="O206" s="31"/>
    </row>
    <row r="207" spans="1:15" ht="21">
      <c r="A207" s="44" t="s">
        <v>122</v>
      </c>
      <c r="B207" s="116" t="s">
        <v>137</v>
      </c>
      <c r="C207" s="43" t="s">
        <v>0</v>
      </c>
      <c r="D207" s="43" t="s">
        <v>138</v>
      </c>
      <c r="E207" s="47">
        <v>100000</v>
      </c>
      <c r="F207" s="80" t="s">
        <v>180</v>
      </c>
      <c r="G207" s="43"/>
      <c r="H207" s="43"/>
      <c r="I207" s="34"/>
      <c r="J207" s="43"/>
      <c r="K207" s="43" t="s">
        <v>141</v>
      </c>
      <c r="L207" s="127">
        <v>51400</v>
      </c>
      <c r="M207" s="47">
        <f t="shared" si="9"/>
        <v>48600</v>
      </c>
      <c r="N207" s="33"/>
      <c r="O207" s="31"/>
    </row>
    <row r="208" spans="1:15" ht="21">
      <c r="A208" s="44" t="s">
        <v>123</v>
      </c>
      <c r="B208" s="116" t="s">
        <v>69</v>
      </c>
      <c r="C208" s="43" t="s">
        <v>162</v>
      </c>
      <c r="D208" s="43" t="s">
        <v>138</v>
      </c>
      <c r="E208" s="47">
        <v>10000</v>
      </c>
      <c r="F208" s="80" t="s">
        <v>241</v>
      </c>
      <c r="G208" s="43" t="s">
        <v>141</v>
      </c>
      <c r="H208" s="43"/>
      <c r="I208" s="34"/>
      <c r="J208" s="43"/>
      <c r="K208" s="43"/>
      <c r="L208" s="111">
        <v>0</v>
      </c>
      <c r="M208" s="47">
        <f t="shared" si="9"/>
        <v>10000</v>
      </c>
      <c r="N208" s="33"/>
      <c r="O208" s="31"/>
    </row>
    <row r="209" spans="1:15" ht="21">
      <c r="A209" s="44" t="s">
        <v>124</v>
      </c>
      <c r="B209" s="116" t="s">
        <v>69</v>
      </c>
      <c r="C209" s="43" t="s">
        <v>0</v>
      </c>
      <c r="D209" s="43" t="s">
        <v>138</v>
      </c>
      <c r="E209" s="47">
        <v>30000</v>
      </c>
      <c r="F209" s="80" t="s">
        <v>180</v>
      </c>
      <c r="G209" s="43" t="s">
        <v>141</v>
      </c>
      <c r="H209" s="43"/>
      <c r="I209" s="34"/>
      <c r="J209" s="43"/>
      <c r="K209" s="43"/>
      <c r="L209" s="127">
        <v>18306</v>
      </c>
      <c r="M209" s="47">
        <f t="shared" si="9"/>
        <v>11694</v>
      </c>
      <c r="N209" s="33"/>
      <c r="O209" s="31"/>
    </row>
    <row r="210" spans="1:15" ht="21">
      <c r="A210" s="73"/>
      <c r="B210" s="40"/>
      <c r="C210" s="114"/>
      <c r="D210" s="114"/>
      <c r="E210" s="115"/>
      <c r="F210" s="114"/>
      <c r="G210" s="114"/>
      <c r="H210" s="114"/>
      <c r="I210" s="115"/>
      <c r="J210" s="115"/>
      <c r="K210" s="115"/>
      <c r="L210" s="115"/>
      <c r="M210" s="115"/>
      <c r="N210" s="115"/>
      <c r="O210" s="115"/>
    </row>
    <row r="211" spans="1:15" ht="21">
      <c r="A211" s="73"/>
      <c r="B211" s="40"/>
      <c r="C211" s="114"/>
      <c r="D211" s="114"/>
      <c r="E211" s="115"/>
      <c r="F211" s="114"/>
      <c r="G211" s="114"/>
      <c r="H211" s="114"/>
      <c r="I211" s="115"/>
      <c r="J211" s="115"/>
      <c r="K211" s="115"/>
      <c r="L211" s="115"/>
      <c r="M211" s="115"/>
      <c r="N211" s="115"/>
      <c r="O211" s="115"/>
    </row>
    <row r="212" spans="1:15" ht="21">
      <c r="A212" s="73"/>
      <c r="B212" s="40"/>
      <c r="C212" s="114"/>
      <c r="D212" s="114"/>
      <c r="E212" s="115"/>
      <c r="F212" s="114"/>
      <c r="G212" s="114"/>
      <c r="H212" s="114"/>
      <c r="I212" s="115"/>
      <c r="J212" s="115"/>
      <c r="K212" s="115"/>
      <c r="L212" s="115"/>
      <c r="M212" s="115"/>
      <c r="N212" s="115"/>
      <c r="O212" s="115"/>
    </row>
    <row r="213" spans="1:15" ht="21">
      <c r="A213" s="73"/>
      <c r="B213" s="41" t="s">
        <v>254</v>
      </c>
      <c r="C213" s="223" t="s">
        <v>167</v>
      </c>
      <c r="D213" s="223"/>
      <c r="E213" s="224"/>
      <c r="F213" s="223"/>
      <c r="G213" s="223"/>
      <c r="H213" s="223"/>
      <c r="I213" s="223"/>
      <c r="J213" s="223"/>
      <c r="K213" s="223"/>
      <c r="L213" s="223"/>
      <c r="M213" s="224"/>
      <c r="N213" s="224"/>
      <c r="O213" s="224"/>
    </row>
    <row r="214" spans="1:15" ht="21">
      <c r="A214" s="73"/>
      <c r="B214" s="40" t="s">
        <v>365</v>
      </c>
      <c r="C214" s="223" t="s">
        <v>119</v>
      </c>
      <c r="D214" s="223"/>
      <c r="E214" s="224"/>
      <c r="F214" s="223"/>
      <c r="G214" s="223"/>
      <c r="H214" s="223" t="s">
        <v>171</v>
      </c>
      <c r="I214" s="224"/>
      <c r="J214" s="224"/>
      <c r="K214" s="224"/>
      <c r="L214" s="224"/>
      <c r="M214" s="224"/>
      <c r="N214" s="224"/>
      <c r="O214" s="224"/>
    </row>
    <row r="215" spans="1:15" ht="18.75">
      <c r="A215" s="220" t="s">
        <v>153</v>
      </c>
      <c r="B215" s="220"/>
      <c r="C215" s="220"/>
      <c r="D215" s="220"/>
      <c r="E215" s="220"/>
      <c r="F215" s="220"/>
      <c r="G215" s="220"/>
      <c r="H215" s="220"/>
      <c r="I215" s="220"/>
      <c r="J215" s="220"/>
      <c r="K215" s="220"/>
      <c r="L215" s="220"/>
      <c r="M215" s="220"/>
      <c r="N215" s="220"/>
      <c r="O215" s="220"/>
    </row>
    <row r="216" spans="1:15" ht="18.75">
      <c r="A216" s="241" t="s">
        <v>175</v>
      </c>
      <c r="B216" s="241"/>
      <c r="C216" s="241"/>
      <c r="D216" s="241"/>
      <c r="E216" s="241"/>
      <c r="F216" s="241"/>
      <c r="G216" s="241"/>
      <c r="H216" s="241"/>
      <c r="I216" s="241"/>
      <c r="J216" s="241"/>
      <c r="K216" s="241"/>
      <c r="L216" s="241"/>
      <c r="M216" s="241"/>
      <c r="N216" s="241"/>
      <c r="O216" s="241"/>
    </row>
    <row r="217" spans="1:15" ht="18.75">
      <c r="A217" s="241" t="s">
        <v>142</v>
      </c>
      <c r="B217" s="241"/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</row>
    <row r="218" spans="1:15" ht="18.75">
      <c r="A218" s="242" t="s">
        <v>393</v>
      </c>
      <c r="B218" s="242"/>
      <c r="C218" s="242"/>
      <c r="D218" s="242"/>
      <c r="E218" s="242"/>
      <c r="F218" s="242"/>
      <c r="G218" s="242"/>
      <c r="H218" s="242"/>
      <c r="I218" s="242"/>
      <c r="J218" s="242"/>
      <c r="K218" s="242"/>
      <c r="L218" s="242"/>
      <c r="M218" s="242"/>
      <c r="N218" s="242"/>
      <c r="O218" s="242"/>
    </row>
    <row r="219" spans="1:15" ht="18.75">
      <c r="A219" s="244" t="s">
        <v>154</v>
      </c>
      <c r="B219" s="244" t="s">
        <v>143</v>
      </c>
      <c r="C219" s="243" t="s">
        <v>144</v>
      </c>
      <c r="D219" s="244" t="s">
        <v>145</v>
      </c>
      <c r="E219" s="244" t="s">
        <v>155</v>
      </c>
      <c r="F219" s="243" t="s">
        <v>146</v>
      </c>
      <c r="G219" s="244" t="s">
        <v>147</v>
      </c>
      <c r="H219" s="244"/>
      <c r="I219" s="244"/>
      <c r="J219" s="244"/>
      <c r="K219" s="244"/>
      <c r="L219" s="246" t="s">
        <v>148</v>
      </c>
      <c r="M219" s="243" t="s">
        <v>149</v>
      </c>
      <c r="N219" s="243" t="s">
        <v>150</v>
      </c>
      <c r="O219" s="229" t="s">
        <v>156</v>
      </c>
    </row>
    <row r="220" spans="1:15" ht="18.75">
      <c r="A220" s="244"/>
      <c r="B220" s="244"/>
      <c r="C220" s="244"/>
      <c r="D220" s="244"/>
      <c r="E220" s="244"/>
      <c r="F220" s="245"/>
      <c r="G220" s="17">
        <v>1</v>
      </c>
      <c r="H220" s="17">
        <v>2</v>
      </c>
      <c r="I220" s="17">
        <v>3</v>
      </c>
      <c r="J220" s="17">
        <v>4</v>
      </c>
      <c r="K220" s="17">
        <v>5</v>
      </c>
      <c r="L220" s="243"/>
      <c r="M220" s="243"/>
      <c r="N220" s="243"/>
      <c r="O220" s="230"/>
    </row>
    <row r="221" spans="1:15" ht="21">
      <c r="A221" s="44"/>
      <c r="B221" s="172" t="s">
        <v>168</v>
      </c>
      <c r="C221" s="52"/>
      <c r="D221" s="43"/>
      <c r="E221" s="47"/>
      <c r="F221" s="43"/>
      <c r="G221" s="43"/>
      <c r="H221" s="43"/>
      <c r="I221" s="34"/>
      <c r="J221" s="43"/>
      <c r="L221" s="112"/>
      <c r="M221" s="47"/>
      <c r="N221" s="33"/>
      <c r="O221" s="31"/>
    </row>
    <row r="222" spans="1:15" ht="18.75">
      <c r="A222" s="44"/>
      <c r="B222" s="172" t="s">
        <v>169</v>
      </c>
      <c r="C222" s="52"/>
      <c r="D222" s="43"/>
      <c r="E222" s="47"/>
      <c r="F222" s="43"/>
      <c r="G222" s="43"/>
      <c r="H222" s="43"/>
      <c r="I222" s="16"/>
      <c r="J222" s="43"/>
      <c r="K222" s="43"/>
      <c r="L222" s="112"/>
      <c r="M222" s="47"/>
      <c r="N222" s="43"/>
      <c r="O222" s="29"/>
    </row>
    <row r="223" spans="1:15" ht="112.5">
      <c r="A223" s="44" t="s">
        <v>125</v>
      </c>
      <c r="B223" s="128" t="s">
        <v>264</v>
      </c>
      <c r="C223" s="52" t="s">
        <v>159</v>
      </c>
      <c r="D223" s="43" t="s">
        <v>138</v>
      </c>
      <c r="E223" s="47">
        <v>50000</v>
      </c>
      <c r="F223" s="43" t="s">
        <v>207</v>
      </c>
      <c r="H223" s="29"/>
      <c r="I223" s="23"/>
      <c r="J223" s="34"/>
      <c r="K223" s="43" t="s">
        <v>141</v>
      </c>
      <c r="L223" s="139">
        <v>50000</v>
      </c>
      <c r="M223" s="47">
        <f>E223-L223</f>
        <v>0</v>
      </c>
      <c r="N223" s="33"/>
      <c r="O223" s="31"/>
    </row>
    <row r="224" spans="1:15" ht="56.25">
      <c r="A224" s="44" t="s">
        <v>126</v>
      </c>
      <c r="B224" s="45" t="s">
        <v>265</v>
      </c>
      <c r="C224" s="52" t="s">
        <v>160</v>
      </c>
      <c r="D224" s="43" t="s">
        <v>138</v>
      </c>
      <c r="E224" s="47">
        <v>12000</v>
      </c>
      <c r="F224" s="43" t="s">
        <v>241</v>
      </c>
      <c r="G224" s="43" t="s">
        <v>141</v>
      </c>
      <c r="H224" s="101"/>
      <c r="I224" s="23"/>
      <c r="J224" s="102"/>
      <c r="K224" s="101"/>
      <c r="L224" s="139">
        <v>12000</v>
      </c>
      <c r="M224" s="47">
        <f>E224-L224</f>
        <v>0</v>
      </c>
      <c r="N224" s="33"/>
      <c r="O224" s="103"/>
    </row>
    <row r="225" spans="1:15" ht="56.25">
      <c r="A225" s="44" t="s">
        <v>127</v>
      </c>
      <c r="B225" s="45" t="s">
        <v>266</v>
      </c>
      <c r="C225" s="52" t="s">
        <v>161</v>
      </c>
      <c r="D225" s="43" t="s">
        <v>138</v>
      </c>
      <c r="E225" s="47">
        <v>6000</v>
      </c>
      <c r="F225" s="43" t="s">
        <v>241</v>
      </c>
      <c r="G225" s="43" t="s">
        <v>141</v>
      </c>
      <c r="H225" s="29"/>
      <c r="I225" s="23"/>
      <c r="J225" s="34"/>
      <c r="K225" s="29"/>
      <c r="L225" s="139">
        <v>6000</v>
      </c>
      <c r="M225" s="47">
        <f>E225-L225</f>
        <v>0</v>
      </c>
      <c r="N225" s="33"/>
      <c r="O225" s="31"/>
    </row>
    <row r="226" spans="1:15" ht="37.5">
      <c r="A226" s="44" t="s">
        <v>128</v>
      </c>
      <c r="B226" s="45" t="s">
        <v>267</v>
      </c>
      <c r="C226" s="52" t="s">
        <v>162</v>
      </c>
      <c r="D226" s="43" t="s">
        <v>138</v>
      </c>
      <c r="E226" s="47">
        <v>5000</v>
      </c>
      <c r="F226" s="43" t="s">
        <v>224</v>
      </c>
      <c r="G226" s="43" t="s">
        <v>141</v>
      </c>
      <c r="H226" s="43"/>
      <c r="I226" s="29"/>
      <c r="J226" s="43"/>
      <c r="K226" s="43"/>
      <c r="L226" s="112">
        <v>0</v>
      </c>
      <c r="M226" s="47">
        <f>E226-L226</f>
        <v>5000</v>
      </c>
      <c r="N226" s="43"/>
      <c r="O226" s="58"/>
    </row>
    <row r="227" spans="1:15" ht="42">
      <c r="A227" s="44" t="s">
        <v>129</v>
      </c>
      <c r="B227" s="174" t="s">
        <v>268</v>
      </c>
      <c r="C227" s="52" t="s">
        <v>162</v>
      </c>
      <c r="D227" s="43" t="s">
        <v>138</v>
      </c>
      <c r="E227" s="47">
        <v>18000</v>
      </c>
      <c r="F227" s="43" t="s">
        <v>224</v>
      </c>
      <c r="G227" s="43" t="s">
        <v>141</v>
      </c>
      <c r="H227" s="43"/>
      <c r="I227" s="29"/>
      <c r="J227" s="43"/>
      <c r="K227" s="43"/>
      <c r="L227" s="112">
        <v>0</v>
      </c>
      <c r="M227" s="47">
        <f>E227-L227</f>
        <v>18000</v>
      </c>
      <c r="N227" s="43"/>
      <c r="O227" s="58"/>
    </row>
    <row r="228" spans="1:15" ht="21">
      <c r="A228" s="113"/>
      <c r="B228" s="129"/>
      <c r="C228" s="85"/>
      <c r="D228" s="63"/>
      <c r="E228" s="109"/>
      <c r="F228" s="63"/>
      <c r="G228" s="63"/>
      <c r="H228" s="63"/>
      <c r="I228" s="40"/>
      <c r="J228" s="63"/>
      <c r="K228" s="63"/>
      <c r="L228" s="131"/>
      <c r="M228" s="109"/>
      <c r="N228" s="63"/>
      <c r="O228" s="124"/>
    </row>
    <row r="229" spans="1:15" ht="21">
      <c r="A229" s="40"/>
      <c r="B229" s="62"/>
      <c r="C229" s="85"/>
      <c r="D229" s="63"/>
      <c r="E229" s="91"/>
      <c r="F229" s="63"/>
      <c r="G229" s="40"/>
      <c r="H229" s="40"/>
      <c r="I229" s="71"/>
      <c r="J229" s="40"/>
      <c r="K229" s="40"/>
      <c r="L229" s="40"/>
      <c r="M229" s="72"/>
      <c r="N229" s="55"/>
      <c r="O229" s="42"/>
    </row>
    <row r="230" spans="1:15" ht="18.75">
      <c r="A230" s="40"/>
      <c r="B230" s="41" t="s">
        <v>254</v>
      </c>
      <c r="C230" s="223" t="s">
        <v>167</v>
      </c>
      <c r="D230" s="223"/>
      <c r="E230" s="224"/>
      <c r="F230" s="223"/>
      <c r="G230" s="223"/>
      <c r="H230" s="223"/>
      <c r="I230" s="223"/>
      <c r="J230" s="223"/>
      <c r="K230" s="223"/>
      <c r="L230" s="223"/>
      <c r="M230" s="224"/>
      <c r="N230" s="224"/>
      <c r="O230" s="224"/>
    </row>
    <row r="231" spans="1:15" ht="21">
      <c r="A231" s="73"/>
      <c r="B231" s="40" t="s">
        <v>375</v>
      </c>
      <c r="C231" s="223" t="s">
        <v>119</v>
      </c>
      <c r="D231" s="223"/>
      <c r="E231" s="224"/>
      <c r="F231" s="223"/>
      <c r="G231" s="223"/>
      <c r="H231" s="223" t="s">
        <v>171</v>
      </c>
      <c r="I231" s="224"/>
      <c r="J231" s="224"/>
      <c r="K231" s="224"/>
      <c r="L231" s="224"/>
      <c r="M231" s="224"/>
      <c r="N231" s="224"/>
      <c r="O231" s="224"/>
    </row>
    <row r="232" spans="1:15" ht="18.75">
      <c r="A232" s="220" t="s">
        <v>153</v>
      </c>
      <c r="B232" s="220"/>
      <c r="C232" s="220"/>
      <c r="D232" s="220"/>
      <c r="E232" s="220"/>
      <c r="F232" s="220"/>
      <c r="G232" s="220"/>
      <c r="H232" s="220"/>
      <c r="I232" s="220"/>
      <c r="J232" s="220"/>
      <c r="K232" s="220"/>
      <c r="L232" s="220"/>
      <c r="M232" s="220"/>
      <c r="N232" s="220"/>
      <c r="O232" s="220"/>
    </row>
    <row r="233" spans="1:15" ht="18.75">
      <c r="A233" s="241" t="s">
        <v>175</v>
      </c>
      <c r="B233" s="241"/>
      <c r="C233" s="241"/>
      <c r="D233" s="241"/>
      <c r="E233" s="241"/>
      <c r="F233" s="241"/>
      <c r="G233" s="241"/>
      <c r="H233" s="241"/>
      <c r="I233" s="241"/>
      <c r="J233" s="241"/>
      <c r="K233" s="241"/>
      <c r="L233" s="241"/>
      <c r="M233" s="241"/>
      <c r="N233" s="241"/>
      <c r="O233" s="241"/>
    </row>
    <row r="234" spans="1:15" ht="18.75">
      <c r="A234" s="241" t="s">
        <v>142</v>
      </c>
      <c r="B234" s="241"/>
      <c r="C234" s="241"/>
      <c r="D234" s="241"/>
      <c r="E234" s="241"/>
      <c r="F234" s="241"/>
      <c r="G234" s="241"/>
      <c r="H234" s="241"/>
      <c r="I234" s="241"/>
      <c r="J234" s="241"/>
      <c r="K234" s="241"/>
      <c r="L234" s="241"/>
      <c r="M234" s="241"/>
      <c r="N234" s="241"/>
      <c r="O234" s="241"/>
    </row>
    <row r="235" spans="1:15" ht="18.75">
      <c r="A235" s="242" t="s">
        <v>394</v>
      </c>
      <c r="B235" s="242"/>
      <c r="C235" s="242"/>
      <c r="D235" s="242"/>
      <c r="E235" s="242"/>
      <c r="F235" s="242"/>
      <c r="G235" s="242"/>
      <c r="H235" s="242"/>
      <c r="I235" s="242"/>
      <c r="J235" s="242"/>
      <c r="K235" s="242"/>
      <c r="L235" s="242"/>
      <c r="M235" s="242"/>
      <c r="N235" s="242"/>
      <c r="O235" s="242"/>
    </row>
    <row r="236" spans="1:15" ht="18.75">
      <c r="A236" s="244" t="s">
        <v>154</v>
      </c>
      <c r="B236" s="244" t="s">
        <v>143</v>
      </c>
      <c r="C236" s="243" t="s">
        <v>144</v>
      </c>
      <c r="D236" s="244" t="s">
        <v>145</v>
      </c>
      <c r="E236" s="244" t="s">
        <v>155</v>
      </c>
      <c r="F236" s="243" t="s">
        <v>146</v>
      </c>
      <c r="G236" s="244" t="s">
        <v>147</v>
      </c>
      <c r="H236" s="244"/>
      <c r="I236" s="244"/>
      <c r="J236" s="244"/>
      <c r="K236" s="244"/>
      <c r="L236" s="246" t="s">
        <v>148</v>
      </c>
      <c r="M236" s="243" t="s">
        <v>149</v>
      </c>
      <c r="N236" s="243" t="s">
        <v>150</v>
      </c>
      <c r="O236" s="229" t="s">
        <v>156</v>
      </c>
    </row>
    <row r="237" spans="1:15" ht="18.75">
      <c r="A237" s="244"/>
      <c r="B237" s="244"/>
      <c r="C237" s="244"/>
      <c r="D237" s="244"/>
      <c r="E237" s="244"/>
      <c r="F237" s="245"/>
      <c r="G237" s="17">
        <v>1</v>
      </c>
      <c r="H237" s="17">
        <v>2</v>
      </c>
      <c r="I237" s="17">
        <v>3</v>
      </c>
      <c r="J237" s="17">
        <v>4</v>
      </c>
      <c r="K237" s="17">
        <v>5</v>
      </c>
      <c r="L237" s="243"/>
      <c r="M237" s="243"/>
      <c r="N237" s="243"/>
      <c r="O237" s="230"/>
    </row>
    <row r="238" spans="1:15" ht="37.5">
      <c r="A238" s="44" t="s">
        <v>130</v>
      </c>
      <c r="B238" s="45" t="s">
        <v>269</v>
      </c>
      <c r="C238" s="43" t="s">
        <v>162</v>
      </c>
      <c r="D238" s="43" t="s">
        <v>138</v>
      </c>
      <c r="E238" s="47">
        <v>8000</v>
      </c>
      <c r="F238" s="80" t="s">
        <v>224</v>
      </c>
      <c r="G238" s="43" t="s">
        <v>141</v>
      </c>
      <c r="H238" s="43"/>
      <c r="I238" s="29"/>
      <c r="J238" s="43"/>
      <c r="K238" s="43"/>
      <c r="L238" s="139">
        <v>7800</v>
      </c>
      <c r="M238" s="47">
        <f>E238-L238</f>
        <v>200</v>
      </c>
      <c r="N238" s="43"/>
      <c r="O238" s="31"/>
    </row>
    <row r="239" spans="1:15" ht="56.25">
      <c r="A239" s="44" t="s">
        <v>131</v>
      </c>
      <c r="B239" s="45" t="s">
        <v>270</v>
      </c>
      <c r="C239" s="52" t="s">
        <v>162</v>
      </c>
      <c r="D239" s="43" t="s">
        <v>138</v>
      </c>
      <c r="E239" s="47">
        <v>6000</v>
      </c>
      <c r="F239" s="80" t="s">
        <v>224</v>
      </c>
      <c r="G239" s="43" t="s">
        <v>141</v>
      </c>
      <c r="H239" s="43"/>
      <c r="I239" s="29"/>
      <c r="J239" s="43"/>
      <c r="K239" s="43"/>
      <c r="L239" s="139">
        <v>6000</v>
      </c>
      <c r="M239" s="47">
        <f>E239-L239</f>
        <v>0</v>
      </c>
      <c r="N239" s="43"/>
      <c r="O239" s="31"/>
    </row>
    <row r="240" spans="1:15" ht="56.25">
      <c r="A240" s="44" t="s">
        <v>132</v>
      </c>
      <c r="B240" s="45" t="s">
        <v>271</v>
      </c>
      <c r="C240" s="52" t="s">
        <v>0</v>
      </c>
      <c r="D240" s="43" t="s">
        <v>138</v>
      </c>
      <c r="E240" s="47">
        <v>3000</v>
      </c>
      <c r="F240" s="43" t="s">
        <v>241</v>
      </c>
      <c r="G240" s="43" t="s">
        <v>141</v>
      </c>
      <c r="H240" s="43"/>
      <c r="I240" s="16"/>
      <c r="J240" s="43"/>
      <c r="K240" s="43"/>
      <c r="L240" s="139">
        <v>3000</v>
      </c>
      <c r="M240" s="47">
        <f>E240-L240</f>
        <v>0</v>
      </c>
      <c r="N240" s="43"/>
      <c r="O240" s="29"/>
    </row>
    <row r="241" spans="1:15" ht="18.75">
      <c r="A241" s="44"/>
      <c r="B241" s="173" t="s">
        <v>272</v>
      </c>
      <c r="C241" s="43"/>
      <c r="D241" s="43"/>
      <c r="E241" s="83"/>
      <c r="F241" s="43"/>
      <c r="G241" s="43"/>
      <c r="H241" s="23"/>
      <c r="I241" s="17"/>
      <c r="J241" s="17"/>
      <c r="K241" s="17"/>
      <c r="L241" s="112"/>
      <c r="M241" s="110"/>
      <c r="N241" s="79"/>
      <c r="O241" s="15"/>
    </row>
    <row r="242" spans="1:15" ht="56.25">
      <c r="A242" s="44" t="s">
        <v>133</v>
      </c>
      <c r="B242" s="45" t="s">
        <v>273</v>
      </c>
      <c r="C242" s="52" t="s">
        <v>159</v>
      </c>
      <c r="D242" s="43" t="s">
        <v>138</v>
      </c>
      <c r="E242" s="47">
        <v>17000</v>
      </c>
      <c r="F242" s="43" t="s">
        <v>274</v>
      </c>
      <c r="G242" s="43" t="s">
        <v>141</v>
      </c>
      <c r="H242" s="43"/>
      <c r="I242" s="29"/>
      <c r="J242" s="43"/>
      <c r="K242" s="43"/>
      <c r="L242" s="139">
        <v>13000</v>
      </c>
      <c r="M242" s="47">
        <f>E242-L242</f>
        <v>4000</v>
      </c>
      <c r="N242" s="43"/>
      <c r="O242" s="119"/>
    </row>
    <row r="243" spans="1:15" ht="56.25">
      <c r="A243" s="44" t="s">
        <v>134</v>
      </c>
      <c r="B243" s="45" t="s">
        <v>275</v>
      </c>
      <c r="C243" s="52" t="s">
        <v>159</v>
      </c>
      <c r="D243" s="43" t="s">
        <v>138</v>
      </c>
      <c r="E243" s="47">
        <v>10000</v>
      </c>
      <c r="F243" s="43" t="s">
        <v>274</v>
      </c>
      <c r="G243" s="43" t="s">
        <v>141</v>
      </c>
      <c r="H243" s="43"/>
      <c r="I243" s="29"/>
      <c r="J243" s="43"/>
      <c r="K243" s="43"/>
      <c r="L243" s="139">
        <v>7500</v>
      </c>
      <c r="M243" s="47">
        <f>E243-L243</f>
        <v>2500</v>
      </c>
      <c r="N243" s="43"/>
      <c r="O243" s="31"/>
    </row>
    <row r="244" spans="1:15" ht="21">
      <c r="A244" s="113"/>
      <c r="B244" s="153"/>
      <c r="C244" s="63"/>
      <c r="D244" s="63"/>
      <c r="E244" s="109"/>
      <c r="F244" s="63"/>
      <c r="G244" s="63"/>
      <c r="H244" s="63"/>
      <c r="I244" s="114"/>
      <c r="J244" s="63"/>
      <c r="K244" s="63"/>
      <c r="L244" s="131"/>
      <c r="M244" s="109"/>
      <c r="N244" s="63"/>
      <c r="O244" s="144"/>
    </row>
    <row r="245" spans="1:15" ht="21">
      <c r="A245" s="113"/>
      <c r="B245" s="153"/>
      <c r="C245" s="63"/>
      <c r="D245" s="63"/>
      <c r="E245" s="109"/>
      <c r="F245" s="63"/>
      <c r="G245" s="63"/>
      <c r="H245" s="63"/>
      <c r="I245" s="114"/>
      <c r="J245" s="63"/>
      <c r="K245" s="63"/>
      <c r="L245" s="131"/>
      <c r="M245" s="109"/>
      <c r="N245" s="63"/>
      <c r="O245" s="144"/>
    </row>
    <row r="246" spans="1:15" ht="23.25">
      <c r="A246" s="7"/>
      <c r="B246" s="5"/>
      <c r="C246" s="6"/>
      <c r="D246" s="12"/>
      <c r="E246" s="14"/>
      <c r="F246" s="12"/>
      <c r="G246" s="7"/>
      <c r="H246" s="7"/>
      <c r="I246" s="8"/>
      <c r="J246" s="7"/>
      <c r="K246" s="7"/>
      <c r="L246" s="7"/>
      <c r="M246" s="9"/>
      <c r="N246" s="4"/>
      <c r="O246" s="2"/>
    </row>
    <row r="247" spans="1:15" ht="21">
      <c r="A247" s="7"/>
      <c r="B247" s="41" t="s">
        <v>254</v>
      </c>
      <c r="C247" s="223" t="s">
        <v>167</v>
      </c>
      <c r="D247" s="223"/>
      <c r="E247" s="224"/>
      <c r="F247" s="223"/>
      <c r="G247" s="223"/>
      <c r="H247" s="223"/>
      <c r="I247" s="223"/>
      <c r="J247" s="223"/>
      <c r="K247" s="223"/>
      <c r="L247" s="223"/>
      <c r="M247" s="224"/>
      <c r="N247" s="224"/>
      <c r="O247" s="224"/>
    </row>
    <row r="248" spans="1:15" ht="23.25">
      <c r="A248" s="1"/>
      <c r="B248" s="40" t="s">
        <v>374</v>
      </c>
      <c r="C248" s="223" t="s">
        <v>119</v>
      </c>
      <c r="D248" s="223"/>
      <c r="E248" s="224"/>
      <c r="F248" s="223"/>
      <c r="G248" s="223"/>
      <c r="H248" s="223" t="s">
        <v>359</v>
      </c>
      <c r="I248" s="222"/>
      <c r="J248" s="222"/>
      <c r="K248" s="222"/>
      <c r="L248" s="222"/>
      <c r="M248" s="222"/>
      <c r="N248" s="222"/>
      <c r="O248" s="222"/>
    </row>
    <row r="249" spans="1:15" ht="23.25">
      <c r="A249" s="1"/>
      <c r="B249" s="40"/>
      <c r="C249" s="114"/>
      <c r="D249" s="114"/>
      <c r="E249" s="115"/>
      <c r="F249" s="114"/>
      <c r="G249" s="114"/>
      <c r="H249" s="114"/>
      <c r="I249" s="115"/>
      <c r="J249" s="115"/>
      <c r="K249" s="115"/>
      <c r="L249" s="115"/>
      <c r="M249" s="115"/>
      <c r="N249" s="115"/>
      <c r="O249" s="115"/>
    </row>
    <row r="250" spans="1:15" ht="23.25">
      <c r="A250" s="1"/>
      <c r="B250" s="40"/>
      <c r="C250" s="114"/>
      <c r="D250" s="114"/>
      <c r="E250" s="115"/>
      <c r="F250" s="114"/>
      <c r="G250" s="114"/>
      <c r="H250" s="114"/>
      <c r="I250" s="115"/>
      <c r="J250" s="115"/>
      <c r="K250" s="115"/>
      <c r="L250" s="115"/>
      <c r="M250" s="115"/>
      <c r="N250" s="115"/>
      <c r="O250" s="115"/>
    </row>
    <row r="251" spans="1:15" ht="18.75">
      <c r="A251" s="220" t="s">
        <v>153</v>
      </c>
      <c r="B251" s="220"/>
      <c r="C251" s="220"/>
      <c r="D251" s="220"/>
      <c r="E251" s="220"/>
      <c r="F251" s="220"/>
      <c r="G251" s="220"/>
      <c r="H251" s="220"/>
      <c r="I251" s="220"/>
      <c r="J251" s="220"/>
      <c r="K251" s="220"/>
      <c r="L251" s="220"/>
      <c r="M251" s="220"/>
      <c r="N251" s="220"/>
      <c r="O251" s="220"/>
    </row>
    <row r="252" spans="1:15" ht="18.75">
      <c r="A252" s="241" t="s">
        <v>175</v>
      </c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  <c r="O252" s="241"/>
    </row>
    <row r="253" spans="1:15" ht="18.75">
      <c r="A253" s="241" t="s">
        <v>142</v>
      </c>
      <c r="B253" s="241"/>
      <c r="C253" s="241"/>
      <c r="D253" s="241"/>
      <c r="E253" s="241"/>
      <c r="F253" s="241"/>
      <c r="G253" s="241"/>
      <c r="H253" s="241"/>
      <c r="I253" s="241"/>
      <c r="J253" s="241"/>
      <c r="K253" s="241"/>
      <c r="L253" s="241"/>
      <c r="M253" s="241"/>
      <c r="N253" s="241"/>
      <c r="O253" s="241"/>
    </row>
    <row r="254" spans="1:15" ht="18.75">
      <c r="A254" s="242" t="s">
        <v>395</v>
      </c>
      <c r="B254" s="242"/>
      <c r="C254" s="242"/>
      <c r="D254" s="242"/>
      <c r="E254" s="242"/>
      <c r="F254" s="242"/>
      <c r="G254" s="242"/>
      <c r="H254" s="242"/>
      <c r="I254" s="242"/>
      <c r="J254" s="242"/>
      <c r="K254" s="242"/>
      <c r="L254" s="242"/>
      <c r="M254" s="242"/>
      <c r="N254" s="242"/>
      <c r="O254" s="242"/>
    </row>
    <row r="255" spans="1:15" ht="18.75">
      <c r="A255" s="244" t="s">
        <v>154</v>
      </c>
      <c r="B255" s="244" t="s">
        <v>143</v>
      </c>
      <c r="C255" s="243" t="s">
        <v>144</v>
      </c>
      <c r="D255" s="244" t="s">
        <v>145</v>
      </c>
      <c r="E255" s="244" t="s">
        <v>155</v>
      </c>
      <c r="F255" s="243" t="s">
        <v>146</v>
      </c>
      <c r="G255" s="244" t="s">
        <v>147</v>
      </c>
      <c r="H255" s="244"/>
      <c r="I255" s="244"/>
      <c r="J255" s="244"/>
      <c r="K255" s="244"/>
      <c r="L255" s="246" t="s">
        <v>148</v>
      </c>
      <c r="M255" s="243" t="s">
        <v>149</v>
      </c>
      <c r="N255" s="243" t="s">
        <v>150</v>
      </c>
      <c r="O255" s="229" t="s">
        <v>156</v>
      </c>
    </row>
    <row r="256" spans="1:15" ht="18.75">
      <c r="A256" s="244"/>
      <c r="B256" s="244"/>
      <c r="C256" s="244"/>
      <c r="D256" s="244"/>
      <c r="E256" s="244"/>
      <c r="F256" s="245"/>
      <c r="G256" s="17">
        <v>1</v>
      </c>
      <c r="H256" s="17">
        <v>2</v>
      </c>
      <c r="I256" s="17">
        <v>3</v>
      </c>
      <c r="J256" s="17">
        <v>4</v>
      </c>
      <c r="K256" s="17">
        <v>5</v>
      </c>
      <c r="L256" s="243"/>
      <c r="M256" s="243"/>
      <c r="N256" s="243"/>
      <c r="O256" s="230"/>
    </row>
    <row r="257" spans="1:15" ht="18.75">
      <c r="A257" s="44"/>
      <c r="B257" s="78" t="s">
        <v>276</v>
      </c>
      <c r="C257" s="43"/>
      <c r="D257" s="43"/>
      <c r="E257" s="47"/>
      <c r="F257" s="43"/>
      <c r="G257" s="43"/>
      <c r="H257" s="43"/>
      <c r="I257" s="16"/>
      <c r="J257" s="43"/>
      <c r="K257" s="43"/>
      <c r="L257" s="112"/>
      <c r="M257" s="47"/>
      <c r="N257" s="43"/>
      <c r="O257" s="29"/>
    </row>
    <row r="258" spans="1:15" ht="131.25">
      <c r="A258" s="44" t="s">
        <v>278</v>
      </c>
      <c r="B258" s="128" t="s">
        <v>360</v>
      </c>
      <c r="C258" s="43" t="s">
        <v>161</v>
      </c>
      <c r="D258" s="43" t="s">
        <v>138</v>
      </c>
      <c r="E258" s="47">
        <v>7000</v>
      </c>
      <c r="F258" s="43" t="s">
        <v>241</v>
      </c>
      <c r="G258" s="43" t="s">
        <v>141</v>
      </c>
      <c r="H258" s="43"/>
      <c r="I258" s="34"/>
      <c r="J258" s="43"/>
      <c r="K258" s="43"/>
      <c r="L258" s="139">
        <v>6700</v>
      </c>
      <c r="M258" s="47">
        <f>E258-L258</f>
        <v>300</v>
      </c>
      <c r="N258" s="43"/>
      <c r="O258" s="29"/>
    </row>
    <row r="259" spans="1:15" ht="150">
      <c r="A259" s="44" t="s">
        <v>135</v>
      </c>
      <c r="B259" s="45" t="s">
        <v>361</v>
      </c>
      <c r="C259" s="52" t="s">
        <v>162</v>
      </c>
      <c r="D259" s="43" t="s">
        <v>138</v>
      </c>
      <c r="E259" s="61">
        <v>5200</v>
      </c>
      <c r="F259" s="43" t="s">
        <v>224</v>
      </c>
      <c r="G259" s="43" t="s">
        <v>141</v>
      </c>
      <c r="H259" s="29"/>
      <c r="I259" s="23"/>
      <c r="J259" s="29"/>
      <c r="K259" s="29"/>
      <c r="L259" s="139">
        <v>5200</v>
      </c>
      <c r="M259" s="47">
        <f>E259-L259</f>
        <v>0</v>
      </c>
      <c r="N259" s="33"/>
      <c r="O259" s="31"/>
    </row>
    <row r="260" spans="1:15" ht="21">
      <c r="A260" s="113"/>
      <c r="B260" s="129"/>
      <c r="C260" s="63"/>
      <c r="D260" s="63"/>
      <c r="E260" s="123"/>
      <c r="F260" s="63"/>
      <c r="G260" s="63"/>
      <c r="H260" s="71"/>
      <c r="I260" s="130"/>
      <c r="J260" s="130"/>
      <c r="K260" s="130"/>
      <c r="L260" s="131"/>
      <c r="M260" s="132"/>
      <c r="N260" s="133"/>
      <c r="O260" s="134"/>
    </row>
    <row r="261" spans="1:15" ht="21">
      <c r="A261" s="7"/>
      <c r="B261" s="41" t="s">
        <v>370</v>
      </c>
      <c r="C261" s="223" t="s">
        <v>167</v>
      </c>
      <c r="D261" s="223"/>
      <c r="E261" s="224"/>
      <c r="F261" s="223"/>
      <c r="G261" s="223"/>
      <c r="H261" s="223"/>
      <c r="I261" s="223"/>
      <c r="J261" s="223"/>
      <c r="K261" s="223"/>
      <c r="L261" s="223"/>
      <c r="M261" s="224"/>
      <c r="N261" s="224"/>
      <c r="O261" s="224"/>
    </row>
    <row r="262" spans="1:15" ht="23.25">
      <c r="A262" s="1"/>
      <c r="B262" s="40" t="s">
        <v>371</v>
      </c>
      <c r="C262" s="223" t="s">
        <v>119</v>
      </c>
      <c r="D262" s="223"/>
      <c r="E262" s="224"/>
      <c r="F262" s="223"/>
      <c r="G262" s="223"/>
      <c r="H262" s="223" t="s">
        <v>171</v>
      </c>
      <c r="I262" s="224"/>
      <c r="J262" s="224"/>
      <c r="K262" s="224"/>
      <c r="L262" s="224"/>
      <c r="M262" s="224"/>
      <c r="N262" s="224"/>
      <c r="O262" s="224"/>
    </row>
    <row r="263" spans="1:15" ht="23.25">
      <c r="A263" s="1"/>
      <c r="B263" s="40"/>
      <c r="C263" s="114"/>
      <c r="D263" s="114"/>
      <c r="E263" s="115"/>
      <c r="F263" s="114"/>
      <c r="G263" s="114"/>
      <c r="H263" s="114"/>
      <c r="I263" s="115"/>
      <c r="J263" s="115"/>
      <c r="K263" s="115"/>
      <c r="L263" s="115"/>
      <c r="M263" s="115"/>
      <c r="N263" s="115"/>
      <c r="O263" s="115"/>
    </row>
    <row r="264" spans="1:15" ht="23.25">
      <c r="A264" s="1"/>
      <c r="B264" s="40"/>
      <c r="C264" s="114"/>
      <c r="D264" s="114"/>
      <c r="E264" s="115"/>
      <c r="F264" s="114"/>
      <c r="G264" s="114"/>
      <c r="H264" s="114"/>
      <c r="I264" s="115"/>
      <c r="J264" s="115"/>
      <c r="K264" s="115"/>
      <c r="L264" s="115"/>
      <c r="M264" s="115"/>
      <c r="N264" s="115"/>
      <c r="O264" s="115"/>
    </row>
    <row r="265" spans="1:15" ht="23.25">
      <c r="A265" s="1"/>
      <c r="B265" s="40"/>
      <c r="C265" s="114"/>
      <c r="D265" s="114"/>
      <c r="E265" s="115"/>
      <c r="F265" s="114"/>
      <c r="G265" s="114"/>
      <c r="H265" s="114"/>
      <c r="I265" s="115"/>
      <c r="J265" s="115"/>
      <c r="K265" s="115"/>
      <c r="L265" s="115"/>
      <c r="M265" s="115"/>
      <c r="N265" s="115"/>
      <c r="O265" s="115"/>
    </row>
    <row r="266" spans="1:15" ht="18.75">
      <c r="A266" s="220" t="s">
        <v>153</v>
      </c>
      <c r="B266" s="220"/>
      <c r="C266" s="220"/>
      <c r="D266" s="220"/>
      <c r="E266" s="220"/>
      <c r="F266" s="220"/>
      <c r="G266" s="220"/>
      <c r="H266" s="220"/>
      <c r="I266" s="220"/>
      <c r="J266" s="220"/>
      <c r="K266" s="220"/>
      <c r="L266" s="220"/>
      <c r="M266" s="220"/>
      <c r="N266" s="220"/>
      <c r="O266" s="220"/>
    </row>
    <row r="267" spans="1:15" ht="18.75">
      <c r="A267" s="241" t="s">
        <v>175</v>
      </c>
      <c r="B267" s="241"/>
      <c r="C267" s="241"/>
      <c r="D267" s="241"/>
      <c r="E267" s="241"/>
      <c r="F267" s="241"/>
      <c r="G267" s="241"/>
      <c r="H267" s="241"/>
      <c r="I267" s="241"/>
      <c r="J267" s="241"/>
      <c r="K267" s="241"/>
      <c r="L267" s="241"/>
      <c r="M267" s="241"/>
      <c r="N267" s="241"/>
      <c r="O267" s="241"/>
    </row>
    <row r="268" spans="1:15" ht="18.75">
      <c r="A268" s="241" t="s">
        <v>142</v>
      </c>
      <c r="B268" s="241"/>
      <c r="C268" s="241"/>
      <c r="D268" s="241"/>
      <c r="E268" s="241"/>
      <c r="F268" s="241"/>
      <c r="G268" s="241"/>
      <c r="H268" s="241"/>
      <c r="I268" s="241"/>
      <c r="J268" s="241"/>
      <c r="K268" s="241"/>
      <c r="L268" s="241"/>
      <c r="M268" s="241"/>
      <c r="N268" s="241"/>
      <c r="O268" s="241"/>
    </row>
    <row r="269" spans="1:15" ht="18.75">
      <c r="A269" s="242" t="s">
        <v>393</v>
      </c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</row>
    <row r="270" spans="1:15" ht="18.75">
      <c r="A270" s="244" t="s">
        <v>154</v>
      </c>
      <c r="B270" s="244" t="s">
        <v>143</v>
      </c>
      <c r="C270" s="243" t="s">
        <v>144</v>
      </c>
      <c r="D270" s="244" t="s">
        <v>145</v>
      </c>
      <c r="E270" s="244" t="s">
        <v>155</v>
      </c>
      <c r="F270" s="243" t="s">
        <v>146</v>
      </c>
      <c r="G270" s="244" t="s">
        <v>147</v>
      </c>
      <c r="H270" s="244"/>
      <c r="I270" s="244"/>
      <c r="J270" s="244"/>
      <c r="K270" s="244"/>
      <c r="L270" s="246" t="s">
        <v>148</v>
      </c>
      <c r="M270" s="243" t="s">
        <v>149</v>
      </c>
      <c r="N270" s="243" t="s">
        <v>150</v>
      </c>
      <c r="O270" s="229" t="s">
        <v>156</v>
      </c>
    </row>
    <row r="271" spans="1:15" ht="18.75">
      <c r="A271" s="244"/>
      <c r="B271" s="244"/>
      <c r="C271" s="244"/>
      <c r="D271" s="244"/>
      <c r="E271" s="244"/>
      <c r="F271" s="245"/>
      <c r="G271" s="17">
        <v>1</v>
      </c>
      <c r="H271" s="17">
        <v>2</v>
      </c>
      <c r="I271" s="17">
        <v>3</v>
      </c>
      <c r="J271" s="17">
        <v>4</v>
      </c>
      <c r="K271" s="17">
        <v>5</v>
      </c>
      <c r="L271" s="243"/>
      <c r="M271" s="243"/>
      <c r="N271" s="243"/>
      <c r="O271" s="230"/>
    </row>
    <row r="272" spans="1:15" ht="18.75">
      <c r="A272" s="44"/>
      <c r="B272" s="173" t="s">
        <v>173</v>
      </c>
      <c r="C272" s="43"/>
      <c r="D272" s="43"/>
      <c r="E272" s="83"/>
      <c r="F272" s="43"/>
      <c r="G272" s="43"/>
      <c r="H272" s="23"/>
      <c r="I272" s="17"/>
      <c r="J272" s="17"/>
      <c r="K272" s="17"/>
      <c r="L272" s="112"/>
      <c r="M272" s="110"/>
      <c r="N272" s="79"/>
      <c r="O272" s="15"/>
    </row>
    <row r="273" spans="1:15" ht="75">
      <c r="A273" s="44" t="s">
        <v>281</v>
      </c>
      <c r="B273" s="128" t="s">
        <v>280</v>
      </c>
      <c r="C273" s="52" t="s">
        <v>0</v>
      </c>
      <c r="D273" s="43" t="s">
        <v>138</v>
      </c>
      <c r="E273" s="47">
        <v>9000</v>
      </c>
      <c r="F273" s="43" t="s">
        <v>241</v>
      </c>
      <c r="G273" s="43" t="s">
        <v>141</v>
      </c>
      <c r="H273" s="43"/>
      <c r="I273" s="29"/>
      <c r="J273" s="43"/>
      <c r="K273" s="43"/>
      <c r="L273" s="139">
        <v>6000</v>
      </c>
      <c r="M273" s="47">
        <f>E273-L273</f>
        <v>3000</v>
      </c>
      <c r="N273" s="43"/>
      <c r="O273" s="31"/>
    </row>
    <row r="274" spans="1:15" ht="69" customHeight="1">
      <c r="A274" s="44" t="s">
        <v>282</v>
      </c>
      <c r="B274" s="45" t="s">
        <v>285</v>
      </c>
      <c r="C274" s="52" t="s">
        <v>0</v>
      </c>
      <c r="D274" s="43" t="s">
        <v>138</v>
      </c>
      <c r="E274" s="47">
        <v>4500</v>
      </c>
      <c r="F274" s="43" t="s">
        <v>241</v>
      </c>
      <c r="G274" s="43" t="s">
        <v>141</v>
      </c>
      <c r="H274" s="43"/>
      <c r="I274" s="16"/>
      <c r="J274" s="43"/>
      <c r="K274" s="43"/>
      <c r="L274" s="112">
        <v>0</v>
      </c>
      <c r="M274" s="47">
        <f>E274-L274</f>
        <v>4500</v>
      </c>
      <c r="N274" s="43"/>
      <c r="O274" s="29"/>
    </row>
    <row r="275" spans="1:15" ht="93.75">
      <c r="A275" s="44" t="s">
        <v>136</v>
      </c>
      <c r="B275" s="45" t="s">
        <v>283</v>
      </c>
      <c r="C275" s="52" t="s">
        <v>0</v>
      </c>
      <c r="D275" s="43" t="s">
        <v>138</v>
      </c>
      <c r="E275" s="47">
        <v>12000</v>
      </c>
      <c r="F275" s="43" t="s">
        <v>241</v>
      </c>
      <c r="G275" s="43" t="s">
        <v>141</v>
      </c>
      <c r="H275" s="43"/>
      <c r="I275" s="16"/>
      <c r="J275" s="43"/>
      <c r="K275" s="43"/>
      <c r="L275" s="112">
        <v>0</v>
      </c>
      <c r="M275" s="47">
        <f>E275-L275</f>
        <v>12000</v>
      </c>
      <c r="N275" s="43"/>
      <c r="O275" s="29"/>
    </row>
    <row r="276" spans="1:15" ht="21">
      <c r="A276" s="44"/>
      <c r="B276" s="75" t="s">
        <v>172</v>
      </c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ht="68.25" customHeight="1">
      <c r="A277" s="202" t="s">
        <v>286</v>
      </c>
      <c r="B277" s="203" t="s">
        <v>284</v>
      </c>
      <c r="C277" s="204" t="s">
        <v>0</v>
      </c>
      <c r="D277" s="205" t="s">
        <v>138</v>
      </c>
      <c r="E277" s="206">
        <v>9400</v>
      </c>
      <c r="F277" s="205" t="s">
        <v>241</v>
      </c>
      <c r="G277" s="207"/>
      <c r="H277" s="207"/>
      <c r="I277" s="207"/>
      <c r="J277" s="207"/>
      <c r="K277" s="205" t="s">
        <v>141</v>
      </c>
      <c r="L277" s="208">
        <v>9000</v>
      </c>
      <c r="M277" s="209">
        <f>E277-L277</f>
        <v>400</v>
      </c>
      <c r="N277" s="207"/>
      <c r="O277" s="207"/>
    </row>
    <row r="278" spans="1:15" ht="33.75" customHeight="1">
      <c r="A278" s="202" t="s">
        <v>288</v>
      </c>
      <c r="B278" s="203" t="s">
        <v>287</v>
      </c>
      <c r="C278" s="204" t="s">
        <v>159</v>
      </c>
      <c r="D278" s="205" t="s">
        <v>138</v>
      </c>
      <c r="E278" s="206">
        <v>20000</v>
      </c>
      <c r="F278" s="205" t="s">
        <v>261</v>
      </c>
      <c r="G278" s="205"/>
      <c r="H278" s="205"/>
      <c r="I278" s="210"/>
      <c r="J278" s="205"/>
      <c r="K278" s="205" t="s">
        <v>141</v>
      </c>
      <c r="L278" s="211">
        <v>16232.22</v>
      </c>
      <c r="M278" s="206">
        <f>E278-L278</f>
        <v>3767.7800000000007</v>
      </c>
      <c r="N278" s="205"/>
      <c r="O278" s="210"/>
    </row>
    <row r="279" spans="1:15" ht="17.25">
      <c r="A279" s="212"/>
      <c r="B279" s="153"/>
      <c r="C279" s="213"/>
      <c r="D279" s="214"/>
      <c r="E279" s="215"/>
      <c r="F279" s="214"/>
      <c r="G279" s="214"/>
      <c r="H279" s="214"/>
      <c r="I279" s="216"/>
      <c r="J279" s="214"/>
      <c r="K279" s="214"/>
      <c r="L279" s="217"/>
      <c r="M279" s="215"/>
      <c r="N279" s="214"/>
      <c r="O279" s="216"/>
    </row>
    <row r="280" spans="1:15" ht="21">
      <c r="A280" s="13"/>
      <c r="B280" s="41" t="s">
        <v>370</v>
      </c>
      <c r="C280" s="223" t="s">
        <v>167</v>
      </c>
      <c r="D280" s="223"/>
      <c r="E280" s="224"/>
      <c r="F280" s="223"/>
      <c r="G280" s="223"/>
      <c r="H280" s="223"/>
      <c r="I280" s="223"/>
      <c r="J280" s="223"/>
      <c r="K280" s="223"/>
      <c r="L280" s="223"/>
      <c r="M280" s="224"/>
      <c r="N280" s="224"/>
      <c r="O280" s="224"/>
    </row>
    <row r="281" spans="1:15" ht="21">
      <c r="A281" s="13"/>
      <c r="B281" s="40" t="s">
        <v>371</v>
      </c>
      <c r="C281" s="223" t="s">
        <v>119</v>
      </c>
      <c r="D281" s="223"/>
      <c r="E281" s="224"/>
      <c r="F281" s="223"/>
      <c r="G281" s="223"/>
      <c r="H281" s="223" t="s">
        <v>171</v>
      </c>
      <c r="I281" s="224"/>
      <c r="J281" s="224"/>
      <c r="K281" s="224"/>
      <c r="L281" s="224"/>
      <c r="M281" s="224"/>
      <c r="N281" s="224"/>
      <c r="O281" s="224"/>
    </row>
    <row r="282" spans="1:15" ht="18.75">
      <c r="A282" s="220" t="s">
        <v>153</v>
      </c>
      <c r="B282" s="220"/>
      <c r="C282" s="220"/>
      <c r="D282" s="220"/>
      <c r="E282" s="220"/>
      <c r="F282" s="220"/>
      <c r="G282" s="220"/>
      <c r="H282" s="220"/>
      <c r="I282" s="220"/>
      <c r="J282" s="220"/>
      <c r="K282" s="220"/>
      <c r="L282" s="220"/>
      <c r="M282" s="220"/>
      <c r="N282" s="220"/>
      <c r="O282" s="220"/>
    </row>
    <row r="283" spans="1:15" ht="18.75">
      <c r="A283" s="241" t="s">
        <v>175</v>
      </c>
      <c r="B283" s="241"/>
      <c r="C283" s="241"/>
      <c r="D283" s="241"/>
      <c r="E283" s="241"/>
      <c r="F283" s="241"/>
      <c r="G283" s="241"/>
      <c r="H283" s="241"/>
      <c r="I283" s="241"/>
      <c r="J283" s="241"/>
      <c r="K283" s="241"/>
      <c r="L283" s="241"/>
      <c r="M283" s="241"/>
      <c r="N283" s="241"/>
      <c r="O283" s="241"/>
    </row>
    <row r="284" spans="1:15" ht="18.75">
      <c r="A284" s="241" t="s">
        <v>142</v>
      </c>
      <c r="B284" s="241"/>
      <c r="C284" s="241"/>
      <c r="D284" s="241"/>
      <c r="E284" s="241"/>
      <c r="F284" s="241"/>
      <c r="G284" s="241"/>
      <c r="H284" s="241"/>
      <c r="I284" s="241"/>
      <c r="J284" s="241"/>
      <c r="K284" s="241"/>
      <c r="L284" s="241"/>
      <c r="M284" s="241"/>
      <c r="N284" s="241"/>
      <c r="O284" s="241"/>
    </row>
    <row r="285" spans="1:15" ht="18.75">
      <c r="A285" s="242" t="s">
        <v>393</v>
      </c>
      <c r="B285" s="242"/>
      <c r="C285" s="242"/>
      <c r="D285" s="242"/>
      <c r="E285" s="242"/>
      <c r="F285" s="242"/>
      <c r="G285" s="242"/>
      <c r="H285" s="242"/>
      <c r="I285" s="242"/>
      <c r="J285" s="242"/>
      <c r="K285" s="242"/>
      <c r="L285" s="242"/>
      <c r="M285" s="242"/>
      <c r="N285" s="242"/>
      <c r="O285" s="242"/>
    </row>
    <row r="286" spans="1:15" ht="18.75">
      <c r="A286" s="244" t="s">
        <v>154</v>
      </c>
      <c r="B286" s="244" t="s">
        <v>143</v>
      </c>
      <c r="C286" s="243" t="s">
        <v>144</v>
      </c>
      <c r="D286" s="244" t="s">
        <v>145</v>
      </c>
      <c r="E286" s="244" t="s">
        <v>155</v>
      </c>
      <c r="F286" s="243" t="s">
        <v>146</v>
      </c>
      <c r="G286" s="244" t="s">
        <v>147</v>
      </c>
      <c r="H286" s="244"/>
      <c r="I286" s="244"/>
      <c r="J286" s="244"/>
      <c r="K286" s="244"/>
      <c r="L286" s="246" t="s">
        <v>148</v>
      </c>
      <c r="M286" s="243" t="s">
        <v>149</v>
      </c>
      <c r="N286" s="243" t="s">
        <v>150</v>
      </c>
      <c r="O286" s="229" t="s">
        <v>156</v>
      </c>
    </row>
    <row r="287" spans="1:15" ht="18.75">
      <c r="A287" s="244"/>
      <c r="B287" s="244"/>
      <c r="C287" s="244"/>
      <c r="D287" s="244"/>
      <c r="E287" s="244"/>
      <c r="F287" s="245"/>
      <c r="G287" s="17">
        <v>1</v>
      </c>
      <c r="H287" s="17">
        <v>2</v>
      </c>
      <c r="I287" s="17">
        <v>3</v>
      </c>
      <c r="J287" s="17">
        <v>4</v>
      </c>
      <c r="K287" s="17">
        <v>5</v>
      </c>
      <c r="L287" s="243"/>
      <c r="M287" s="243"/>
      <c r="N287" s="243"/>
      <c r="O287" s="230"/>
    </row>
    <row r="288" spans="1:15" ht="37.5">
      <c r="A288" s="44" t="s">
        <v>289</v>
      </c>
      <c r="B288" s="45" t="s">
        <v>287</v>
      </c>
      <c r="C288" s="52" t="s">
        <v>159</v>
      </c>
      <c r="D288" s="43" t="s">
        <v>138</v>
      </c>
      <c r="E288" s="47">
        <f>80000+68000</f>
        <v>148000</v>
      </c>
      <c r="F288" s="43" t="s">
        <v>261</v>
      </c>
      <c r="H288" s="43"/>
      <c r="I288" s="16"/>
      <c r="J288" s="43"/>
      <c r="K288" s="43" t="s">
        <v>141</v>
      </c>
      <c r="L288" s="139">
        <v>36500</v>
      </c>
      <c r="M288" s="47">
        <v>111500</v>
      </c>
      <c r="N288" s="43"/>
      <c r="O288" s="197" t="s">
        <v>356</v>
      </c>
    </row>
    <row r="289" spans="1:15" ht="37.5">
      <c r="A289" s="44" t="s">
        <v>290</v>
      </c>
      <c r="B289" s="45" t="s">
        <v>287</v>
      </c>
      <c r="C289" s="52" t="s">
        <v>160</v>
      </c>
      <c r="D289" s="43" t="s">
        <v>138</v>
      </c>
      <c r="E289" s="47">
        <v>12000</v>
      </c>
      <c r="F289" s="43" t="s">
        <v>380</v>
      </c>
      <c r="G289" s="11"/>
      <c r="H289" s="43" t="s">
        <v>141</v>
      </c>
      <c r="I289" s="16"/>
      <c r="J289" s="43"/>
      <c r="K289" s="43"/>
      <c r="L289" s="139">
        <v>11590</v>
      </c>
      <c r="M289" s="47">
        <v>410</v>
      </c>
      <c r="N289" s="43"/>
      <c r="O289" s="197" t="s">
        <v>381</v>
      </c>
    </row>
    <row r="290" spans="1:15" ht="37.5">
      <c r="A290" s="44" t="s">
        <v>291</v>
      </c>
      <c r="B290" s="45" t="s">
        <v>287</v>
      </c>
      <c r="C290" s="52" t="s">
        <v>161</v>
      </c>
      <c r="D290" s="43" t="s">
        <v>138</v>
      </c>
      <c r="E290" s="47">
        <v>80000</v>
      </c>
      <c r="F290" s="43" t="s">
        <v>294</v>
      </c>
      <c r="G290" s="43" t="s">
        <v>141</v>
      </c>
      <c r="H290" s="43"/>
      <c r="I290" s="16"/>
      <c r="J290" s="43"/>
      <c r="K290" s="43"/>
      <c r="L290" s="56">
        <v>0</v>
      </c>
      <c r="M290" s="49">
        <f>E290-L290</f>
        <v>80000</v>
      </c>
      <c r="N290" s="29"/>
      <c r="O290" s="29"/>
    </row>
    <row r="291" spans="1:15" ht="37.5">
      <c r="A291" s="44" t="s">
        <v>292</v>
      </c>
      <c r="B291" s="45" t="s">
        <v>287</v>
      </c>
      <c r="C291" s="52" t="s">
        <v>162</v>
      </c>
      <c r="D291" s="43" t="s">
        <v>138</v>
      </c>
      <c r="E291" s="47">
        <v>20000</v>
      </c>
      <c r="F291" s="43" t="s">
        <v>294</v>
      </c>
      <c r="G291" s="43" t="s">
        <v>141</v>
      </c>
      <c r="H291" s="43"/>
      <c r="I291" s="16"/>
      <c r="J291" s="43"/>
      <c r="K291" s="43"/>
      <c r="L291" s="56">
        <v>0</v>
      </c>
      <c r="M291" s="49">
        <f>E291-L291</f>
        <v>20000</v>
      </c>
      <c r="N291" s="29"/>
      <c r="O291" s="29"/>
    </row>
    <row r="292" spans="1:15" ht="37.5">
      <c r="A292" s="44" t="s">
        <v>293</v>
      </c>
      <c r="B292" s="45" t="s">
        <v>287</v>
      </c>
      <c r="C292" s="52" t="s">
        <v>0</v>
      </c>
      <c r="D292" s="43" t="s">
        <v>138</v>
      </c>
      <c r="E292" s="47">
        <v>100000</v>
      </c>
      <c r="F292" s="43" t="s">
        <v>261</v>
      </c>
      <c r="G292" s="43" t="s">
        <v>141</v>
      </c>
      <c r="H292" s="43"/>
      <c r="I292" s="16"/>
      <c r="J292" s="43"/>
      <c r="K292" s="43"/>
      <c r="L292" s="139">
        <v>16000</v>
      </c>
      <c r="M292" s="49">
        <f>E292-L292</f>
        <v>84000</v>
      </c>
      <c r="N292" s="29"/>
      <c r="O292" s="29"/>
    </row>
    <row r="293" spans="1:15" ht="37.5">
      <c r="A293" s="44" t="s">
        <v>299</v>
      </c>
      <c r="B293" s="45" t="s">
        <v>287</v>
      </c>
      <c r="C293" s="52" t="s">
        <v>0</v>
      </c>
      <c r="D293" s="43" t="s">
        <v>138</v>
      </c>
      <c r="E293" s="47">
        <v>10000</v>
      </c>
      <c r="F293" s="43" t="s">
        <v>261</v>
      </c>
      <c r="G293" s="43" t="s">
        <v>141</v>
      </c>
      <c r="H293" s="43"/>
      <c r="I293" s="16"/>
      <c r="J293" s="43"/>
      <c r="K293" s="43"/>
      <c r="L293" s="56">
        <v>0</v>
      </c>
      <c r="M293" s="49">
        <f>E293-L293</f>
        <v>10000</v>
      </c>
      <c r="N293" s="29"/>
      <c r="O293" s="29"/>
    </row>
    <row r="294" spans="1:15" ht="18.75">
      <c r="A294" s="44"/>
      <c r="B294" s="78" t="s">
        <v>295</v>
      </c>
      <c r="C294" s="52"/>
      <c r="D294" s="43"/>
      <c r="E294" s="47"/>
      <c r="F294" s="43"/>
      <c r="G294" s="43"/>
      <c r="H294" s="43"/>
      <c r="I294" s="16"/>
      <c r="J294" s="43"/>
      <c r="K294" s="43"/>
      <c r="L294" s="29"/>
      <c r="M294" s="29"/>
      <c r="N294" s="29"/>
      <c r="O294" s="29"/>
    </row>
    <row r="295" spans="1:15" ht="21">
      <c r="A295" s="10"/>
      <c r="B295" s="78" t="s">
        <v>296</v>
      </c>
      <c r="C295" s="10"/>
      <c r="D295" s="10"/>
      <c r="E295" s="10"/>
      <c r="F295" s="10"/>
      <c r="G295" s="10"/>
      <c r="H295" s="10"/>
      <c r="I295" s="10"/>
      <c r="J295" s="10"/>
      <c r="K295" s="10"/>
      <c r="L295" s="29"/>
      <c r="M295" s="29"/>
      <c r="N295" s="29"/>
      <c r="O295" s="29"/>
    </row>
    <row r="296" spans="1:15" ht="112.5">
      <c r="A296" s="44" t="s">
        <v>302</v>
      </c>
      <c r="B296" s="57" t="s">
        <v>297</v>
      </c>
      <c r="C296" s="52" t="s">
        <v>162</v>
      </c>
      <c r="D296" s="43" t="s">
        <v>138</v>
      </c>
      <c r="E296" s="47">
        <v>50000</v>
      </c>
      <c r="F296" s="43" t="s">
        <v>298</v>
      </c>
      <c r="G296" s="43" t="s">
        <v>141</v>
      </c>
      <c r="H296" s="10"/>
      <c r="I296" s="10"/>
      <c r="J296" s="10"/>
      <c r="K296" s="10"/>
      <c r="L296" s="61">
        <v>50000</v>
      </c>
      <c r="M296" s="49">
        <f>E296-L296</f>
        <v>0</v>
      </c>
      <c r="N296" s="29"/>
      <c r="O296" s="29"/>
    </row>
    <row r="297" spans="1:15" ht="21">
      <c r="A297" s="13"/>
      <c r="B297" s="62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</row>
    <row r="298" spans="1:15" ht="21">
      <c r="A298" s="13"/>
      <c r="B298" s="41" t="s">
        <v>370</v>
      </c>
      <c r="C298" s="223" t="s">
        <v>167</v>
      </c>
      <c r="D298" s="223"/>
      <c r="E298" s="224"/>
      <c r="F298" s="223"/>
      <c r="G298" s="223"/>
      <c r="H298" s="223"/>
      <c r="I298" s="223"/>
      <c r="J298" s="223"/>
      <c r="K298" s="223"/>
      <c r="L298" s="223"/>
      <c r="M298" s="224"/>
      <c r="N298" s="224"/>
      <c r="O298" s="224"/>
    </row>
    <row r="299" spans="1:15" ht="21">
      <c r="A299" s="13"/>
      <c r="B299" s="40" t="s">
        <v>371</v>
      </c>
      <c r="C299" s="223" t="s">
        <v>119</v>
      </c>
      <c r="D299" s="223"/>
      <c r="E299" s="224"/>
      <c r="F299" s="223"/>
      <c r="G299" s="223"/>
      <c r="H299" s="223" t="s">
        <v>171</v>
      </c>
      <c r="I299" s="224"/>
      <c r="J299" s="224"/>
      <c r="K299" s="224"/>
      <c r="L299" s="224"/>
      <c r="M299" s="224"/>
      <c r="N299" s="224"/>
      <c r="O299" s="224"/>
    </row>
    <row r="300" spans="1:15" ht="18.75">
      <c r="A300" s="220" t="s">
        <v>153</v>
      </c>
      <c r="B300" s="220"/>
      <c r="C300" s="220"/>
      <c r="D300" s="220"/>
      <c r="E300" s="220"/>
      <c r="F300" s="220"/>
      <c r="G300" s="220"/>
      <c r="H300" s="220"/>
      <c r="I300" s="220"/>
      <c r="J300" s="220"/>
      <c r="K300" s="220"/>
      <c r="L300" s="220"/>
      <c r="M300" s="220"/>
      <c r="N300" s="220"/>
      <c r="O300" s="220"/>
    </row>
    <row r="301" spans="1:15" ht="18.75">
      <c r="A301" s="241" t="s">
        <v>175</v>
      </c>
      <c r="B301" s="241"/>
      <c r="C301" s="241"/>
      <c r="D301" s="241"/>
      <c r="E301" s="241"/>
      <c r="F301" s="241"/>
      <c r="G301" s="241"/>
      <c r="H301" s="241"/>
      <c r="I301" s="241"/>
      <c r="J301" s="241"/>
      <c r="K301" s="241"/>
      <c r="L301" s="241"/>
      <c r="M301" s="241"/>
      <c r="N301" s="241"/>
      <c r="O301" s="241"/>
    </row>
    <row r="302" spans="1:15" ht="18.75">
      <c r="A302" s="241" t="s">
        <v>142</v>
      </c>
      <c r="B302" s="241"/>
      <c r="C302" s="241"/>
      <c r="D302" s="241"/>
      <c r="E302" s="241"/>
      <c r="F302" s="241"/>
      <c r="G302" s="241"/>
      <c r="H302" s="241"/>
      <c r="I302" s="241"/>
      <c r="J302" s="241"/>
      <c r="K302" s="241"/>
      <c r="L302" s="241"/>
      <c r="M302" s="241"/>
      <c r="N302" s="241"/>
      <c r="O302" s="241"/>
    </row>
    <row r="303" spans="1:15" ht="18.75">
      <c r="A303" s="242" t="s">
        <v>393</v>
      </c>
      <c r="B303" s="242"/>
      <c r="C303" s="242"/>
      <c r="D303" s="242"/>
      <c r="E303" s="242"/>
      <c r="F303" s="242"/>
      <c r="G303" s="242"/>
      <c r="H303" s="242"/>
      <c r="I303" s="242"/>
      <c r="J303" s="242"/>
      <c r="K303" s="242"/>
      <c r="L303" s="242"/>
      <c r="M303" s="242"/>
      <c r="N303" s="242"/>
      <c r="O303" s="242"/>
    </row>
    <row r="304" spans="1:15" ht="18.75">
      <c r="A304" s="244" t="s">
        <v>154</v>
      </c>
      <c r="B304" s="244" t="s">
        <v>143</v>
      </c>
      <c r="C304" s="243" t="s">
        <v>144</v>
      </c>
      <c r="D304" s="244" t="s">
        <v>145</v>
      </c>
      <c r="E304" s="244" t="s">
        <v>155</v>
      </c>
      <c r="F304" s="243" t="s">
        <v>146</v>
      </c>
      <c r="G304" s="244" t="s">
        <v>147</v>
      </c>
      <c r="H304" s="244"/>
      <c r="I304" s="244"/>
      <c r="J304" s="244"/>
      <c r="K304" s="244"/>
      <c r="L304" s="246" t="s">
        <v>148</v>
      </c>
      <c r="M304" s="243" t="s">
        <v>149</v>
      </c>
      <c r="N304" s="243" t="s">
        <v>150</v>
      </c>
      <c r="O304" s="229" t="s">
        <v>156</v>
      </c>
    </row>
    <row r="305" spans="1:15" ht="18.75">
      <c r="A305" s="244"/>
      <c r="B305" s="244"/>
      <c r="C305" s="244"/>
      <c r="D305" s="244"/>
      <c r="E305" s="244"/>
      <c r="F305" s="245"/>
      <c r="G305" s="17">
        <v>1</v>
      </c>
      <c r="H305" s="17">
        <v>2</v>
      </c>
      <c r="I305" s="17">
        <v>3</v>
      </c>
      <c r="J305" s="17">
        <v>4</v>
      </c>
      <c r="K305" s="17">
        <v>5</v>
      </c>
      <c r="L305" s="243"/>
      <c r="M305" s="243"/>
      <c r="N305" s="243"/>
      <c r="O305" s="230"/>
    </row>
    <row r="306" spans="1:15" ht="112.5">
      <c r="A306" s="44" t="s">
        <v>304</v>
      </c>
      <c r="B306" s="45" t="s">
        <v>300</v>
      </c>
      <c r="C306" s="52" t="s">
        <v>162</v>
      </c>
      <c r="D306" s="43" t="s">
        <v>138</v>
      </c>
      <c r="E306" s="47">
        <v>20000</v>
      </c>
      <c r="F306" s="43" t="s">
        <v>241</v>
      </c>
      <c r="G306" s="43" t="s">
        <v>141</v>
      </c>
      <c r="H306" s="43"/>
      <c r="I306" s="29"/>
      <c r="J306" s="43"/>
      <c r="K306" s="43"/>
      <c r="L306" s="61">
        <v>18700</v>
      </c>
      <c r="M306" s="47">
        <f>E306-L306</f>
        <v>1300</v>
      </c>
      <c r="N306" s="43"/>
      <c r="O306" s="31"/>
    </row>
    <row r="307" spans="1:15" ht="56.25">
      <c r="A307" s="44" t="s">
        <v>305</v>
      </c>
      <c r="B307" s="45" t="s">
        <v>301</v>
      </c>
      <c r="C307" s="52" t="s">
        <v>0</v>
      </c>
      <c r="D307" s="43" t="s">
        <v>138</v>
      </c>
      <c r="E307" s="47">
        <v>71000</v>
      </c>
      <c r="F307" s="43" t="s">
        <v>241</v>
      </c>
      <c r="G307" s="43" t="s">
        <v>141</v>
      </c>
      <c r="H307" s="43"/>
      <c r="I307" s="16"/>
      <c r="J307" s="43"/>
      <c r="K307" s="43"/>
      <c r="L307" s="112">
        <v>0</v>
      </c>
      <c r="M307" s="47">
        <f>E307-L307</f>
        <v>71000</v>
      </c>
      <c r="N307" s="43"/>
      <c r="O307" s="29"/>
    </row>
    <row r="308" spans="1:15" ht="75">
      <c r="A308" s="44" t="s">
        <v>307</v>
      </c>
      <c r="B308" s="128" t="s">
        <v>303</v>
      </c>
      <c r="C308" s="52" t="s">
        <v>0</v>
      </c>
      <c r="D308" s="43" t="s">
        <v>138</v>
      </c>
      <c r="E308" s="47">
        <v>82000</v>
      </c>
      <c r="F308" s="43" t="s">
        <v>241</v>
      </c>
      <c r="G308" s="43" t="s">
        <v>141</v>
      </c>
      <c r="H308" s="43"/>
      <c r="I308" s="16"/>
      <c r="J308" s="43"/>
      <c r="K308" s="43"/>
      <c r="L308" s="139">
        <v>80000</v>
      </c>
      <c r="M308" s="47">
        <f>E308-L308</f>
        <v>2000</v>
      </c>
      <c r="N308" s="10"/>
      <c r="O308" s="10"/>
    </row>
    <row r="309" spans="1:15" ht="131.25">
      <c r="A309" s="44" t="s">
        <v>309</v>
      </c>
      <c r="B309" s="45" t="s">
        <v>306</v>
      </c>
      <c r="C309" s="52" t="s">
        <v>161</v>
      </c>
      <c r="D309" s="43" t="s">
        <v>138</v>
      </c>
      <c r="E309" s="47">
        <v>100000</v>
      </c>
      <c r="F309" s="43" t="s">
        <v>241</v>
      </c>
      <c r="G309" s="43" t="s">
        <v>141</v>
      </c>
      <c r="H309" s="43"/>
      <c r="I309" s="16"/>
      <c r="J309" s="43"/>
      <c r="K309" s="43"/>
      <c r="L309" s="139">
        <v>97000</v>
      </c>
      <c r="M309" s="47">
        <f>E309-L309</f>
        <v>3000</v>
      </c>
      <c r="N309" s="10"/>
      <c r="O309" s="10"/>
    </row>
    <row r="310" spans="1:15" ht="21">
      <c r="A310" s="63"/>
      <c r="B310" s="62"/>
      <c r="C310" s="85"/>
      <c r="D310" s="63"/>
      <c r="E310" s="109"/>
      <c r="F310" s="63"/>
      <c r="G310" s="63"/>
      <c r="H310" s="63"/>
      <c r="I310" s="86"/>
      <c r="J310" s="63"/>
      <c r="K310" s="63"/>
      <c r="L310" s="131"/>
      <c r="M310" s="109"/>
      <c r="N310" s="7"/>
      <c r="O310" s="7"/>
    </row>
    <row r="311" spans="1:15" ht="21">
      <c r="A311" s="13"/>
      <c r="B311" s="41" t="s">
        <v>254</v>
      </c>
      <c r="C311" s="223" t="s">
        <v>167</v>
      </c>
      <c r="D311" s="223"/>
      <c r="E311" s="224"/>
      <c r="F311" s="223"/>
      <c r="G311" s="223"/>
      <c r="H311" s="223"/>
      <c r="I311" s="223"/>
      <c r="J311" s="223"/>
      <c r="K311" s="223"/>
      <c r="L311" s="223"/>
      <c r="M311" s="224"/>
      <c r="N311" s="224"/>
      <c r="O311" s="224"/>
    </row>
    <row r="312" spans="1:15" ht="21">
      <c r="A312" s="13"/>
      <c r="B312" s="40" t="s">
        <v>374</v>
      </c>
      <c r="C312" s="223" t="s">
        <v>119</v>
      </c>
      <c r="D312" s="223"/>
      <c r="E312" s="224"/>
      <c r="F312" s="223"/>
      <c r="G312" s="223"/>
      <c r="H312" s="223" t="s">
        <v>171</v>
      </c>
      <c r="I312" s="224"/>
      <c r="J312" s="224"/>
      <c r="K312" s="224"/>
      <c r="L312" s="224"/>
      <c r="M312" s="224"/>
      <c r="N312" s="224"/>
      <c r="O312" s="224"/>
    </row>
    <row r="313" spans="1:15" ht="18.75">
      <c r="A313" s="220" t="s">
        <v>153</v>
      </c>
      <c r="B313" s="220"/>
      <c r="C313" s="220"/>
      <c r="D313" s="220"/>
      <c r="E313" s="220"/>
      <c r="F313" s="220"/>
      <c r="G313" s="220"/>
      <c r="H313" s="220"/>
      <c r="I313" s="220"/>
      <c r="J313" s="220"/>
      <c r="K313" s="220"/>
      <c r="L313" s="220"/>
      <c r="M313" s="220"/>
      <c r="N313" s="220"/>
      <c r="O313" s="220"/>
    </row>
    <row r="314" spans="1:15" ht="18.75">
      <c r="A314" s="241" t="s">
        <v>175</v>
      </c>
      <c r="B314" s="241"/>
      <c r="C314" s="241"/>
      <c r="D314" s="241"/>
      <c r="E314" s="241"/>
      <c r="F314" s="241"/>
      <c r="G314" s="241"/>
      <c r="H314" s="241"/>
      <c r="I314" s="241"/>
      <c r="J314" s="241"/>
      <c r="K314" s="241"/>
      <c r="L314" s="241"/>
      <c r="M314" s="241"/>
      <c r="N314" s="241"/>
      <c r="O314" s="241"/>
    </row>
    <row r="315" spans="1:15" ht="18.75">
      <c r="A315" s="241" t="s">
        <v>142</v>
      </c>
      <c r="B315" s="241"/>
      <c r="C315" s="241"/>
      <c r="D315" s="241"/>
      <c r="E315" s="241"/>
      <c r="F315" s="241"/>
      <c r="G315" s="241"/>
      <c r="H315" s="241"/>
      <c r="I315" s="241"/>
      <c r="J315" s="241"/>
      <c r="K315" s="241"/>
      <c r="L315" s="241"/>
      <c r="M315" s="241"/>
      <c r="N315" s="241"/>
      <c r="O315" s="241"/>
    </row>
    <row r="316" spans="1:15" ht="18.75">
      <c r="A316" s="242" t="s">
        <v>393</v>
      </c>
      <c r="B316" s="242"/>
      <c r="C316" s="242"/>
      <c r="D316" s="242"/>
      <c r="E316" s="242"/>
      <c r="F316" s="242"/>
      <c r="G316" s="242"/>
      <c r="H316" s="242"/>
      <c r="I316" s="242"/>
      <c r="J316" s="242"/>
      <c r="K316" s="242"/>
      <c r="L316" s="242"/>
      <c r="M316" s="242"/>
      <c r="N316" s="242"/>
      <c r="O316" s="242"/>
    </row>
    <row r="317" spans="1:15" ht="18.75">
      <c r="A317" s="244" t="s">
        <v>154</v>
      </c>
      <c r="B317" s="244" t="s">
        <v>143</v>
      </c>
      <c r="C317" s="243" t="s">
        <v>144</v>
      </c>
      <c r="D317" s="244" t="s">
        <v>145</v>
      </c>
      <c r="E317" s="244" t="s">
        <v>155</v>
      </c>
      <c r="F317" s="243" t="s">
        <v>146</v>
      </c>
      <c r="G317" s="244" t="s">
        <v>147</v>
      </c>
      <c r="H317" s="244"/>
      <c r="I317" s="244"/>
      <c r="J317" s="244"/>
      <c r="K317" s="244"/>
      <c r="L317" s="246" t="s">
        <v>148</v>
      </c>
      <c r="M317" s="243" t="s">
        <v>149</v>
      </c>
      <c r="N317" s="243" t="s">
        <v>150</v>
      </c>
      <c r="O317" s="229" t="s">
        <v>156</v>
      </c>
    </row>
    <row r="318" spans="1:15" ht="18.75">
      <c r="A318" s="244"/>
      <c r="B318" s="244"/>
      <c r="C318" s="244"/>
      <c r="D318" s="244"/>
      <c r="E318" s="244"/>
      <c r="F318" s="245"/>
      <c r="G318" s="17">
        <v>1</v>
      </c>
      <c r="H318" s="17">
        <v>2</v>
      </c>
      <c r="I318" s="17">
        <v>3</v>
      </c>
      <c r="J318" s="17">
        <v>4</v>
      </c>
      <c r="K318" s="17">
        <v>5</v>
      </c>
      <c r="L318" s="243"/>
      <c r="M318" s="243"/>
      <c r="N318" s="243"/>
      <c r="O318" s="230"/>
    </row>
    <row r="319" spans="1:15" ht="131.25">
      <c r="A319" s="44" t="s">
        <v>311</v>
      </c>
      <c r="B319" s="59" t="s">
        <v>308</v>
      </c>
      <c r="C319" s="52" t="s">
        <v>161</v>
      </c>
      <c r="D319" s="43" t="s">
        <v>138</v>
      </c>
      <c r="E319" s="47">
        <v>100000</v>
      </c>
      <c r="F319" s="43" t="s">
        <v>241</v>
      </c>
      <c r="G319" s="43" t="s">
        <v>141</v>
      </c>
      <c r="H319" s="43"/>
      <c r="I319" s="29"/>
      <c r="J319" s="43"/>
      <c r="K319" s="43"/>
      <c r="L319" s="112">
        <v>0</v>
      </c>
      <c r="M319" s="47">
        <f>E319-L319</f>
        <v>100000</v>
      </c>
      <c r="N319" s="43"/>
      <c r="O319" s="31"/>
    </row>
    <row r="320" spans="1:15" ht="131.25">
      <c r="A320" s="44" t="s">
        <v>313</v>
      </c>
      <c r="B320" s="45" t="s">
        <v>362</v>
      </c>
      <c r="C320" s="52" t="s">
        <v>161</v>
      </c>
      <c r="D320" s="43" t="s">
        <v>138</v>
      </c>
      <c r="E320" s="47">
        <v>10200</v>
      </c>
      <c r="F320" s="43" t="s">
        <v>241</v>
      </c>
      <c r="G320" s="43" t="s">
        <v>141</v>
      </c>
      <c r="H320" s="43"/>
      <c r="I320" s="34"/>
      <c r="J320" s="43"/>
      <c r="K320" s="43"/>
      <c r="L320" s="112">
        <v>0</v>
      </c>
      <c r="M320" s="47">
        <f>E320-L320</f>
        <v>10200</v>
      </c>
      <c r="N320" s="43"/>
      <c r="O320" s="29"/>
    </row>
    <row r="321" spans="1:15" ht="21">
      <c r="A321" s="63"/>
      <c r="B321" s="62"/>
      <c r="C321" s="85"/>
      <c r="D321" s="63"/>
      <c r="E321" s="109"/>
      <c r="F321" s="63"/>
      <c r="G321" s="3"/>
      <c r="H321" s="63"/>
      <c r="I321" s="86"/>
      <c r="J321" s="63"/>
      <c r="K321" s="63"/>
      <c r="L321" s="154"/>
      <c r="M321" s="109"/>
      <c r="N321" s="7"/>
      <c r="O321" s="7"/>
    </row>
    <row r="322" spans="1:15" ht="21">
      <c r="A322" s="63"/>
      <c r="B322" s="62"/>
      <c r="C322" s="85"/>
      <c r="D322" s="63"/>
      <c r="E322" s="109"/>
      <c r="F322" s="63"/>
      <c r="G322" s="7"/>
      <c r="H322" s="7"/>
      <c r="I322" s="7"/>
      <c r="J322" s="7"/>
      <c r="K322" s="63"/>
      <c r="L322" s="154"/>
      <c r="M322" s="109"/>
      <c r="N322" s="7"/>
      <c r="O322" s="7"/>
    </row>
    <row r="323" spans="1:15" ht="21">
      <c r="A323" s="7"/>
      <c r="B323" s="62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21">
      <c r="A324" s="13"/>
      <c r="B324" s="41" t="s">
        <v>254</v>
      </c>
      <c r="C324" s="223" t="s">
        <v>167</v>
      </c>
      <c r="D324" s="223"/>
      <c r="E324" s="224"/>
      <c r="F324" s="223"/>
      <c r="G324" s="223"/>
      <c r="H324" s="223"/>
      <c r="I324" s="223"/>
      <c r="J324" s="223"/>
      <c r="K324" s="223"/>
      <c r="L324" s="223"/>
      <c r="M324" s="224"/>
      <c r="N324" s="224"/>
      <c r="O324" s="224"/>
    </row>
    <row r="325" spans="1:15" ht="21">
      <c r="A325" s="13"/>
      <c r="B325" s="40" t="s">
        <v>374</v>
      </c>
      <c r="C325" s="223" t="s">
        <v>119</v>
      </c>
      <c r="D325" s="223"/>
      <c r="E325" s="224"/>
      <c r="F325" s="223"/>
      <c r="G325" s="223"/>
      <c r="H325" s="223" t="s">
        <v>171</v>
      </c>
      <c r="I325" s="224"/>
      <c r="J325" s="224"/>
      <c r="K325" s="224"/>
      <c r="L325" s="224"/>
      <c r="M325" s="224"/>
      <c r="N325" s="224"/>
      <c r="O325" s="224"/>
    </row>
    <row r="326" spans="1:15" ht="21">
      <c r="A326" s="13"/>
      <c r="B326" s="40"/>
      <c r="C326" s="114"/>
      <c r="D326" s="114"/>
      <c r="E326" s="115"/>
      <c r="F326" s="114"/>
      <c r="G326" s="114"/>
      <c r="H326" s="114"/>
      <c r="I326" s="115"/>
      <c r="J326" s="115"/>
      <c r="K326" s="115"/>
      <c r="L326" s="115"/>
      <c r="M326" s="115"/>
      <c r="N326" s="115"/>
      <c r="O326" s="115"/>
    </row>
    <row r="327" spans="1:15" ht="21">
      <c r="A327" s="13"/>
      <c r="B327" s="40"/>
      <c r="C327" s="114"/>
      <c r="D327" s="114"/>
      <c r="E327" s="115"/>
      <c r="F327" s="114"/>
      <c r="G327" s="114"/>
      <c r="H327" s="114"/>
      <c r="I327" s="115"/>
      <c r="J327" s="115"/>
      <c r="K327" s="115"/>
      <c r="L327" s="115"/>
      <c r="M327" s="115"/>
      <c r="N327" s="115"/>
      <c r="O327" s="115"/>
    </row>
    <row r="328" spans="1:15" ht="21">
      <c r="A328" s="13"/>
      <c r="B328" s="40"/>
      <c r="C328" s="114"/>
      <c r="D328" s="114"/>
      <c r="E328" s="115"/>
      <c r="F328" s="114"/>
      <c r="G328" s="114"/>
      <c r="H328" s="114"/>
      <c r="I328" s="115"/>
      <c r="J328" s="115"/>
      <c r="K328" s="115"/>
      <c r="L328" s="115"/>
      <c r="M328" s="115"/>
      <c r="N328" s="115"/>
      <c r="O328" s="115"/>
    </row>
    <row r="329" spans="1:15" ht="18.75">
      <c r="A329" s="220" t="s">
        <v>153</v>
      </c>
      <c r="B329" s="220"/>
      <c r="C329" s="220"/>
      <c r="D329" s="220"/>
      <c r="E329" s="220"/>
      <c r="F329" s="220"/>
      <c r="G329" s="220"/>
      <c r="H329" s="220"/>
      <c r="I329" s="220"/>
      <c r="J329" s="220"/>
      <c r="K329" s="220"/>
      <c r="L329" s="220"/>
      <c r="M329" s="220"/>
      <c r="N329" s="220"/>
      <c r="O329" s="220"/>
    </row>
    <row r="330" spans="1:15" ht="18.75">
      <c r="A330" s="241" t="s">
        <v>175</v>
      </c>
      <c r="B330" s="241"/>
      <c r="C330" s="241"/>
      <c r="D330" s="241"/>
      <c r="E330" s="241"/>
      <c r="F330" s="241"/>
      <c r="G330" s="241"/>
      <c r="H330" s="241"/>
      <c r="I330" s="241"/>
      <c r="J330" s="241"/>
      <c r="K330" s="241"/>
      <c r="L330" s="241"/>
      <c r="M330" s="241"/>
      <c r="N330" s="241"/>
      <c r="O330" s="241"/>
    </row>
    <row r="331" spans="1:15" ht="18.75">
      <c r="A331" s="241" t="s">
        <v>142</v>
      </c>
      <c r="B331" s="241"/>
      <c r="C331" s="241"/>
      <c r="D331" s="241"/>
      <c r="E331" s="241"/>
      <c r="F331" s="241"/>
      <c r="G331" s="241"/>
      <c r="H331" s="241"/>
      <c r="I331" s="241"/>
      <c r="J331" s="241"/>
      <c r="K331" s="241"/>
      <c r="L331" s="241"/>
      <c r="M331" s="241"/>
      <c r="N331" s="241"/>
      <c r="O331" s="241"/>
    </row>
    <row r="332" spans="1:15" ht="18.75">
      <c r="A332" s="242" t="s">
        <v>393</v>
      </c>
      <c r="B332" s="242"/>
      <c r="C332" s="242"/>
      <c r="D332" s="242"/>
      <c r="E332" s="242"/>
      <c r="F332" s="242"/>
      <c r="G332" s="242"/>
      <c r="H332" s="242"/>
      <c r="I332" s="242"/>
      <c r="J332" s="242"/>
      <c r="K332" s="242"/>
      <c r="L332" s="242"/>
      <c r="M332" s="242"/>
      <c r="N332" s="242"/>
      <c r="O332" s="242"/>
    </row>
    <row r="333" spans="1:15" ht="18.75">
      <c r="A333" s="244" t="s">
        <v>154</v>
      </c>
      <c r="B333" s="244" t="s">
        <v>143</v>
      </c>
      <c r="C333" s="243" t="s">
        <v>144</v>
      </c>
      <c r="D333" s="244" t="s">
        <v>145</v>
      </c>
      <c r="E333" s="244" t="s">
        <v>155</v>
      </c>
      <c r="F333" s="243" t="s">
        <v>146</v>
      </c>
      <c r="G333" s="244" t="s">
        <v>147</v>
      </c>
      <c r="H333" s="244"/>
      <c r="I333" s="244"/>
      <c r="J333" s="244"/>
      <c r="K333" s="244"/>
      <c r="L333" s="246" t="s">
        <v>148</v>
      </c>
      <c r="M333" s="243" t="s">
        <v>149</v>
      </c>
      <c r="N333" s="243" t="s">
        <v>150</v>
      </c>
      <c r="O333" s="229" t="s">
        <v>156</v>
      </c>
    </row>
    <row r="334" spans="1:15" ht="18.75">
      <c r="A334" s="244"/>
      <c r="B334" s="244"/>
      <c r="C334" s="244"/>
      <c r="D334" s="244"/>
      <c r="E334" s="244"/>
      <c r="F334" s="245"/>
      <c r="G334" s="17">
        <v>1</v>
      </c>
      <c r="H334" s="17">
        <v>2</v>
      </c>
      <c r="I334" s="17">
        <v>3</v>
      </c>
      <c r="J334" s="17">
        <v>4</v>
      </c>
      <c r="K334" s="17">
        <v>5</v>
      </c>
      <c r="L334" s="243"/>
      <c r="M334" s="243"/>
      <c r="N334" s="243"/>
      <c r="O334" s="230"/>
    </row>
    <row r="335" spans="1:15" ht="75">
      <c r="A335" s="44" t="s">
        <v>315</v>
      </c>
      <c r="B335" s="45" t="s">
        <v>312</v>
      </c>
      <c r="C335" s="52" t="s">
        <v>161</v>
      </c>
      <c r="D335" s="43" t="s">
        <v>138</v>
      </c>
      <c r="E335" s="47">
        <v>60000</v>
      </c>
      <c r="F335" s="43" t="s">
        <v>241</v>
      </c>
      <c r="G335" s="43" t="s">
        <v>141</v>
      </c>
      <c r="H335" s="43"/>
      <c r="I335" s="29"/>
      <c r="J335" s="43"/>
      <c r="K335" s="43"/>
      <c r="L335" s="139">
        <v>60000</v>
      </c>
      <c r="M335" s="47">
        <f>E335-L335</f>
        <v>0</v>
      </c>
      <c r="N335" s="43"/>
      <c r="O335" s="31"/>
    </row>
    <row r="336" spans="1:15" ht="112.5">
      <c r="A336" s="44" t="s">
        <v>317</v>
      </c>
      <c r="B336" s="59" t="s">
        <v>314</v>
      </c>
      <c r="C336" s="52" t="s">
        <v>161</v>
      </c>
      <c r="D336" s="43" t="s">
        <v>138</v>
      </c>
      <c r="E336" s="47">
        <v>78000</v>
      </c>
      <c r="F336" s="43" t="s">
        <v>241</v>
      </c>
      <c r="G336" s="43" t="s">
        <v>141</v>
      </c>
      <c r="H336" s="43"/>
      <c r="I336" s="29"/>
      <c r="J336" s="43"/>
      <c r="K336" s="43"/>
      <c r="L336" s="112">
        <v>0</v>
      </c>
      <c r="M336" s="47">
        <f>E336-L336</f>
        <v>78000</v>
      </c>
      <c r="N336" s="43"/>
      <c r="O336" s="29"/>
    </row>
    <row r="337" spans="1:15" ht="93.75">
      <c r="A337" s="44" t="s">
        <v>319</v>
      </c>
      <c r="B337" s="45" t="s">
        <v>316</v>
      </c>
      <c r="C337" s="52" t="s">
        <v>161</v>
      </c>
      <c r="D337" s="43" t="s">
        <v>138</v>
      </c>
      <c r="E337" s="47">
        <v>100000</v>
      </c>
      <c r="F337" s="43" t="s">
        <v>241</v>
      </c>
      <c r="G337" s="43" t="s">
        <v>141</v>
      </c>
      <c r="H337" s="43"/>
      <c r="I337" s="16"/>
      <c r="J337" s="43"/>
      <c r="K337" s="43"/>
      <c r="L337" s="139">
        <v>100000</v>
      </c>
      <c r="M337" s="47">
        <f>E337-L337</f>
        <v>0</v>
      </c>
      <c r="N337" s="10"/>
      <c r="O337" s="10"/>
    </row>
    <row r="338" spans="1:15" ht="93.75">
      <c r="A338" s="44" t="s">
        <v>321</v>
      </c>
      <c r="B338" s="59" t="s">
        <v>318</v>
      </c>
      <c r="C338" s="52" t="s">
        <v>161</v>
      </c>
      <c r="D338" s="43" t="s">
        <v>138</v>
      </c>
      <c r="E338" s="47">
        <v>240000</v>
      </c>
      <c r="F338" s="43" t="s">
        <v>241</v>
      </c>
      <c r="G338" s="43" t="s">
        <v>141</v>
      </c>
      <c r="H338" s="10"/>
      <c r="I338" s="10"/>
      <c r="J338" s="10"/>
      <c r="K338" s="11"/>
      <c r="L338" s="139">
        <v>238000</v>
      </c>
      <c r="M338" s="47">
        <f>E338-L338</f>
        <v>2000</v>
      </c>
      <c r="N338" s="10"/>
      <c r="O338" s="10"/>
    </row>
    <row r="339" spans="1:15" ht="21">
      <c r="A339" s="7"/>
      <c r="B339" s="62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21">
      <c r="A340" s="13"/>
      <c r="B340" s="41" t="s">
        <v>151</v>
      </c>
      <c r="C340" s="223" t="s">
        <v>167</v>
      </c>
      <c r="D340" s="223"/>
      <c r="E340" s="224"/>
      <c r="F340" s="223"/>
      <c r="G340" s="223"/>
      <c r="H340" s="223"/>
      <c r="I340" s="223"/>
      <c r="J340" s="223"/>
      <c r="K340" s="223"/>
      <c r="L340" s="223"/>
      <c r="M340" s="224"/>
      <c r="N340" s="224"/>
      <c r="O340" s="224"/>
    </row>
    <row r="341" spans="1:15" ht="21">
      <c r="A341" s="13"/>
      <c r="B341" s="40" t="s">
        <v>365</v>
      </c>
      <c r="C341" s="223" t="s">
        <v>119</v>
      </c>
      <c r="D341" s="223"/>
      <c r="E341" s="224"/>
      <c r="F341" s="223"/>
      <c r="G341" s="223"/>
      <c r="H341" s="223" t="s">
        <v>171</v>
      </c>
      <c r="I341" s="224"/>
      <c r="J341" s="224"/>
      <c r="K341" s="224"/>
      <c r="L341" s="224"/>
      <c r="M341" s="224"/>
      <c r="N341" s="224"/>
      <c r="O341" s="224"/>
    </row>
    <row r="342" spans="1:15" ht="18.75">
      <c r="A342" s="220" t="s">
        <v>153</v>
      </c>
      <c r="B342" s="220"/>
      <c r="C342" s="220"/>
      <c r="D342" s="220"/>
      <c r="E342" s="220"/>
      <c r="F342" s="220"/>
      <c r="G342" s="220"/>
      <c r="H342" s="220"/>
      <c r="I342" s="220"/>
      <c r="J342" s="220"/>
      <c r="K342" s="220"/>
      <c r="L342" s="220"/>
      <c r="M342" s="220"/>
      <c r="N342" s="220"/>
      <c r="O342" s="220"/>
    </row>
    <row r="343" spans="1:15" ht="18.75">
      <c r="A343" s="241" t="s">
        <v>175</v>
      </c>
      <c r="B343" s="241"/>
      <c r="C343" s="241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1"/>
      <c r="O343" s="241"/>
    </row>
    <row r="344" spans="1:15" ht="18.75">
      <c r="A344" s="241" t="s">
        <v>142</v>
      </c>
      <c r="B344" s="241"/>
      <c r="C344" s="241"/>
      <c r="D344" s="241"/>
      <c r="E344" s="241"/>
      <c r="F344" s="241"/>
      <c r="G344" s="241"/>
      <c r="H344" s="241"/>
      <c r="I344" s="241"/>
      <c r="J344" s="241"/>
      <c r="K344" s="241"/>
      <c r="L344" s="241"/>
      <c r="M344" s="241"/>
      <c r="N344" s="241"/>
      <c r="O344" s="241"/>
    </row>
    <row r="345" spans="1:15" ht="18.75">
      <c r="A345" s="242" t="s">
        <v>393</v>
      </c>
      <c r="B345" s="242"/>
      <c r="C345" s="242"/>
      <c r="D345" s="242"/>
      <c r="E345" s="242"/>
      <c r="F345" s="242"/>
      <c r="G345" s="242"/>
      <c r="H345" s="242"/>
      <c r="I345" s="242"/>
      <c r="J345" s="242"/>
      <c r="K345" s="242"/>
      <c r="L345" s="242"/>
      <c r="M345" s="242"/>
      <c r="N345" s="242"/>
      <c r="O345" s="242"/>
    </row>
    <row r="346" spans="1:15" ht="18.75">
      <c r="A346" s="244" t="s">
        <v>154</v>
      </c>
      <c r="B346" s="244" t="s">
        <v>143</v>
      </c>
      <c r="C346" s="243" t="s">
        <v>144</v>
      </c>
      <c r="D346" s="244" t="s">
        <v>145</v>
      </c>
      <c r="E346" s="244" t="s">
        <v>155</v>
      </c>
      <c r="F346" s="243" t="s">
        <v>146</v>
      </c>
      <c r="G346" s="244" t="s">
        <v>147</v>
      </c>
      <c r="H346" s="244"/>
      <c r="I346" s="244"/>
      <c r="J346" s="244"/>
      <c r="K346" s="244"/>
      <c r="L346" s="246" t="s">
        <v>148</v>
      </c>
      <c r="M346" s="243" t="s">
        <v>149</v>
      </c>
      <c r="N346" s="243" t="s">
        <v>150</v>
      </c>
      <c r="O346" s="229" t="s">
        <v>156</v>
      </c>
    </row>
    <row r="347" spans="1:15" ht="18.75">
      <c r="A347" s="244"/>
      <c r="B347" s="244"/>
      <c r="C347" s="244"/>
      <c r="D347" s="244"/>
      <c r="E347" s="244"/>
      <c r="F347" s="245"/>
      <c r="G347" s="17">
        <v>1</v>
      </c>
      <c r="H347" s="17">
        <v>2</v>
      </c>
      <c r="I347" s="17">
        <v>3</v>
      </c>
      <c r="J347" s="17">
        <v>4</v>
      </c>
      <c r="K347" s="17">
        <v>5</v>
      </c>
      <c r="L347" s="243"/>
      <c r="M347" s="243"/>
      <c r="N347" s="243"/>
      <c r="O347" s="230"/>
    </row>
    <row r="348" spans="1:15" ht="112.5">
      <c r="A348" s="44" t="s">
        <v>323</v>
      </c>
      <c r="B348" s="128" t="s">
        <v>320</v>
      </c>
      <c r="C348" s="52" t="s">
        <v>161</v>
      </c>
      <c r="D348" s="43" t="s">
        <v>138</v>
      </c>
      <c r="E348" s="47">
        <v>100000</v>
      </c>
      <c r="F348" s="43" t="s">
        <v>241</v>
      </c>
      <c r="G348" s="43" t="s">
        <v>141</v>
      </c>
      <c r="H348" s="43"/>
      <c r="I348" s="29"/>
      <c r="J348" s="43"/>
      <c r="K348" s="43"/>
      <c r="L348" s="139">
        <v>100000</v>
      </c>
      <c r="M348" s="47">
        <f>E348-L348</f>
        <v>0</v>
      </c>
      <c r="N348" s="43"/>
      <c r="O348" s="31"/>
    </row>
    <row r="349" spans="1:15" ht="112.5" customHeight="1">
      <c r="A349" s="44" t="s">
        <v>325</v>
      </c>
      <c r="B349" s="45" t="s">
        <v>322</v>
      </c>
      <c r="C349" s="52" t="s">
        <v>161</v>
      </c>
      <c r="D349" s="43" t="s">
        <v>138</v>
      </c>
      <c r="E349" s="47">
        <v>41900</v>
      </c>
      <c r="F349" s="43" t="s">
        <v>241</v>
      </c>
      <c r="G349" s="43" t="s">
        <v>141</v>
      </c>
      <c r="H349" s="43"/>
      <c r="I349" s="29"/>
      <c r="J349" s="43"/>
      <c r="K349" s="43"/>
      <c r="L349" s="139">
        <v>41500</v>
      </c>
      <c r="M349" s="47">
        <f>E349-L349</f>
        <v>400</v>
      </c>
      <c r="N349" s="43"/>
      <c r="O349" s="29"/>
    </row>
    <row r="350" spans="1:15" ht="131.25">
      <c r="A350" s="44" t="s">
        <v>327</v>
      </c>
      <c r="B350" s="59" t="s">
        <v>324</v>
      </c>
      <c r="C350" s="52" t="s">
        <v>161</v>
      </c>
      <c r="D350" s="43" t="s">
        <v>138</v>
      </c>
      <c r="E350" s="47">
        <v>100000</v>
      </c>
      <c r="F350" s="43" t="s">
        <v>241</v>
      </c>
      <c r="G350" s="43" t="s">
        <v>141</v>
      </c>
      <c r="H350" s="43"/>
      <c r="I350" s="16"/>
      <c r="J350" s="43"/>
      <c r="K350" s="43"/>
      <c r="L350" s="112">
        <v>0</v>
      </c>
      <c r="M350" s="47">
        <f>E350-L350</f>
        <v>100000</v>
      </c>
      <c r="N350" s="10"/>
      <c r="O350" s="10"/>
    </row>
    <row r="351" spans="1:15" ht="21">
      <c r="A351" s="113"/>
      <c r="B351" s="62"/>
      <c r="C351" s="85"/>
      <c r="D351" s="63"/>
      <c r="E351" s="109"/>
      <c r="F351" s="63"/>
      <c r="G351" s="63"/>
      <c r="H351" s="7"/>
      <c r="I351" s="7"/>
      <c r="J351" s="7"/>
      <c r="K351" s="3"/>
      <c r="L351" s="131"/>
      <c r="M351" s="109"/>
      <c r="N351" s="7"/>
      <c r="O351" s="7"/>
    </row>
    <row r="352" spans="1:15" ht="21">
      <c r="A352" s="7"/>
      <c r="B352" s="62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21">
      <c r="A353" s="13"/>
      <c r="B353" s="41" t="s">
        <v>151</v>
      </c>
      <c r="C353" s="223" t="s">
        <v>167</v>
      </c>
      <c r="D353" s="223"/>
      <c r="E353" s="224"/>
      <c r="F353" s="223"/>
      <c r="G353" s="223"/>
      <c r="H353" s="223"/>
      <c r="I353" s="223"/>
      <c r="J353" s="223"/>
      <c r="K353" s="223"/>
      <c r="L353" s="223"/>
      <c r="M353" s="224"/>
      <c r="N353" s="224"/>
      <c r="O353" s="224"/>
    </row>
    <row r="354" spans="1:15" ht="21">
      <c r="A354" s="13"/>
      <c r="B354" s="40" t="s">
        <v>365</v>
      </c>
      <c r="C354" s="223" t="s">
        <v>119</v>
      </c>
      <c r="D354" s="223"/>
      <c r="E354" s="224"/>
      <c r="F354" s="223"/>
      <c r="G354" s="223"/>
      <c r="H354" s="223" t="s">
        <v>171</v>
      </c>
      <c r="I354" s="224"/>
      <c r="J354" s="224"/>
      <c r="K354" s="224"/>
      <c r="L354" s="224"/>
      <c r="M354" s="224"/>
      <c r="N354" s="224"/>
      <c r="O354" s="224"/>
    </row>
    <row r="355" spans="1:15" ht="18.75">
      <c r="A355" s="220" t="s">
        <v>153</v>
      </c>
      <c r="B355" s="220"/>
      <c r="C355" s="220"/>
      <c r="D355" s="220"/>
      <c r="E355" s="220"/>
      <c r="F355" s="220"/>
      <c r="G355" s="220"/>
      <c r="H355" s="220"/>
      <c r="I355" s="220"/>
      <c r="J355" s="220"/>
      <c r="K355" s="220"/>
      <c r="L355" s="220"/>
      <c r="M355" s="220"/>
      <c r="N355" s="220"/>
      <c r="O355" s="220"/>
    </row>
    <row r="356" spans="1:15" ht="18.75">
      <c r="A356" s="241" t="s">
        <v>175</v>
      </c>
      <c r="B356" s="241"/>
      <c r="C356" s="241"/>
      <c r="D356" s="241"/>
      <c r="E356" s="241"/>
      <c r="F356" s="241"/>
      <c r="G356" s="241"/>
      <c r="H356" s="241"/>
      <c r="I356" s="241"/>
      <c r="J356" s="241"/>
      <c r="K356" s="241"/>
      <c r="L356" s="241"/>
      <c r="M356" s="241"/>
      <c r="N356" s="241"/>
      <c r="O356" s="241"/>
    </row>
    <row r="357" spans="1:15" ht="18.75">
      <c r="A357" s="241" t="s">
        <v>142</v>
      </c>
      <c r="B357" s="241"/>
      <c r="C357" s="241"/>
      <c r="D357" s="241"/>
      <c r="E357" s="241"/>
      <c r="F357" s="241"/>
      <c r="G357" s="241"/>
      <c r="H357" s="241"/>
      <c r="I357" s="241"/>
      <c r="J357" s="241"/>
      <c r="K357" s="241"/>
      <c r="L357" s="241"/>
      <c r="M357" s="241"/>
      <c r="N357" s="241"/>
      <c r="O357" s="241"/>
    </row>
    <row r="358" spans="1:15" ht="18.75">
      <c r="A358" s="242" t="s">
        <v>393</v>
      </c>
      <c r="B358" s="242"/>
      <c r="C358" s="242"/>
      <c r="D358" s="242"/>
      <c r="E358" s="242"/>
      <c r="F358" s="242"/>
      <c r="G358" s="242"/>
      <c r="H358" s="242"/>
      <c r="I358" s="242"/>
      <c r="J358" s="242"/>
      <c r="K358" s="242"/>
      <c r="L358" s="242"/>
      <c r="M358" s="242"/>
      <c r="N358" s="242"/>
      <c r="O358" s="242"/>
    </row>
    <row r="359" spans="1:15" ht="18.75">
      <c r="A359" s="244" t="s">
        <v>154</v>
      </c>
      <c r="B359" s="244" t="s">
        <v>143</v>
      </c>
      <c r="C359" s="243" t="s">
        <v>144</v>
      </c>
      <c r="D359" s="244" t="s">
        <v>145</v>
      </c>
      <c r="E359" s="244" t="s">
        <v>155</v>
      </c>
      <c r="F359" s="243" t="s">
        <v>146</v>
      </c>
      <c r="G359" s="244" t="s">
        <v>147</v>
      </c>
      <c r="H359" s="244"/>
      <c r="I359" s="244"/>
      <c r="J359" s="244"/>
      <c r="K359" s="244"/>
      <c r="L359" s="246" t="s">
        <v>148</v>
      </c>
      <c r="M359" s="243" t="s">
        <v>149</v>
      </c>
      <c r="N359" s="243" t="s">
        <v>150</v>
      </c>
      <c r="O359" s="229" t="s">
        <v>156</v>
      </c>
    </row>
    <row r="360" spans="1:15" ht="18.75">
      <c r="A360" s="244"/>
      <c r="B360" s="244"/>
      <c r="C360" s="244"/>
      <c r="D360" s="244"/>
      <c r="E360" s="244"/>
      <c r="F360" s="245"/>
      <c r="G360" s="17">
        <v>1</v>
      </c>
      <c r="H360" s="17">
        <v>2</v>
      </c>
      <c r="I360" s="17">
        <v>3</v>
      </c>
      <c r="J360" s="17">
        <v>4</v>
      </c>
      <c r="K360" s="17">
        <v>5</v>
      </c>
      <c r="L360" s="243"/>
      <c r="M360" s="243"/>
      <c r="N360" s="243"/>
      <c r="O360" s="230"/>
    </row>
    <row r="361" spans="1:15" ht="131.25">
      <c r="A361" s="44" t="s">
        <v>329</v>
      </c>
      <c r="B361" s="45" t="s">
        <v>326</v>
      </c>
      <c r="C361" s="52" t="s">
        <v>161</v>
      </c>
      <c r="D361" s="43" t="s">
        <v>138</v>
      </c>
      <c r="E361" s="47">
        <v>100000</v>
      </c>
      <c r="F361" s="43" t="s">
        <v>241</v>
      </c>
      <c r="G361" s="43" t="s">
        <v>141</v>
      </c>
      <c r="H361" s="43"/>
      <c r="I361" s="29"/>
      <c r="J361" s="43"/>
      <c r="K361" s="43"/>
      <c r="L361" s="139">
        <v>95000</v>
      </c>
      <c r="M361" s="47">
        <f>E361-L361</f>
        <v>5000</v>
      </c>
      <c r="N361" s="43"/>
      <c r="O361" s="31"/>
    </row>
    <row r="362" spans="1:15" ht="18.75" customHeight="1">
      <c r="A362" s="44" t="s">
        <v>330</v>
      </c>
      <c r="B362" s="59" t="s">
        <v>328</v>
      </c>
      <c r="C362" s="52" t="s">
        <v>161</v>
      </c>
      <c r="D362" s="43" t="s">
        <v>138</v>
      </c>
      <c r="E362" s="47">
        <v>91700</v>
      </c>
      <c r="F362" s="43" t="s">
        <v>241</v>
      </c>
      <c r="G362" s="43" t="s">
        <v>141</v>
      </c>
      <c r="H362" s="43"/>
      <c r="I362" s="29"/>
      <c r="J362" s="43"/>
      <c r="K362" s="43"/>
      <c r="L362" s="139">
        <v>86000</v>
      </c>
      <c r="M362" s="47">
        <f>E362-L362</f>
        <v>5700</v>
      </c>
      <c r="N362" s="43"/>
      <c r="O362" s="29"/>
    </row>
    <row r="363" spans="1:94" s="137" customFormat="1" ht="131.25">
      <c r="A363" s="44" t="s">
        <v>331</v>
      </c>
      <c r="B363" s="45" t="s">
        <v>333</v>
      </c>
      <c r="C363" s="52" t="s">
        <v>161</v>
      </c>
      <c r="D363" s="43" t="s">
        <v>138</v>
      </c>
      <c r="E363" s="47">
        <v>100000</v>
      </c>
      <c r="F363" s="43" t="s">
        <v>241</v>
      </c>
      <c r="G363" s="43" t="s">
        <v>141</v>
      </c>
      <c r="H363" s="43"/>
      <c r="I363" s="16"/>
      <c r="J363" s="43"/>
      <c r="K363" s="43"/>
      <c r="L363" s="112">
        <v>0</v>
      </c>
      <c r="M363" s="47">
        <f>E363-L363</f>
        <v>100000</v>
      </c>
      <c r="N363" s="10"/>
      <c r="O363" s="10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</row>
    <row r="364" spans="1:94" ht="21">
      <c r="A364" s="13"/>
      <c r="B364" s="41" t="s">
        <v>254</v>
      </c>
      <c r="C364" s="223" t="s">
        <v>167</v>
      </c>
      <c r="D364" s="223"/>
      <c r="E364" s="224"/>
      <c r="F364" s="223"/>
      <c r="G364" s="223"/>
      <c r="H364" s="223"/>
      <c r="I364" s="223"/>
      <c r="J364" s="223"/>
      <c r="K364" s="223"/>
      <c r="L364" s="223"/>
      <c r="M364" s="224"/>
      <c r="N364" s="224"/>
      <c r="O364" s="224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</row>
    <row r="365" spans="1:15" ht="21">
      <c r="A365" s="13"/>
      <c r="B365" s="40" t="s">
        <v>382</v>
      </c>
      <c r="C365" s="223" t="s">
        <v>119</v>
      </c>
      <c r="D365" s="223"/>
      <c r="E365" s="224"/>
      <c r="F365" s="223"/>
      <c r="G365" s="223"/>
      <c r="H365" s="223" t="s">
        <v>171</v>
      </c>
      <c r="I365" s="224"/>
      <c r="J365" s="224"/>
      <c r="K365" s="224"/>
      <c r="L365" s="224"/>
      <c r="M365" s="224"/>
      <c r="N365" s="224"/>
      <c r="O365" s="224"/>
    </row>
    <row r="366" spans="1:15" ht="18.75">
      <c r="A366" s="220" t="s">
        <v>153</v>
      </c>
      <c r="B366" s="220"/>
      <c r="C366" s="220"/>
      <c r="D366" s="220"/>
      <c r="E366" s="220"/>
      <c r="F366" s="220"/>
      <c r="G366" s="220"/>
      <c r="H366" s="220"/>
      <c r="I366" s="220"/>
      <c r="J366" s="220"/>
      <c r="K366" s="220"/>
      <c r="L366" s="220"/>
      <c r="M366" s="220"/>
      <c r="N366" s="220"/>
      <c r="O366" s="220"/>
    </row>
    <row r="367" spans="1:15" ht="18.75">
      <c r="A367" s="241" t="s">
        <v>175</v>
      </c>
      <c r="B367" s="241"/>
      <c r="C367" s="241"/>
      <c r="D367" s="241"/>
      <c r="E367" s="241"/>
      <c r="F367" s="241"/>
      <c r="G367" s="241"/>
      <c r="H367" s="241"/>
      <c r="I367" s="241"/>
      <c r="J367" s="241"/>
      <c r="K367" s="241"/>
      <c r="L367" s="241"/>
      <c r="M367" s="241"/>
      <c r="N367" s="241"/>
      <c r="O367" s="241"/>
    </row>
    <row r="368" spans="1:15" ht="18.75">
      <c r="A368" s="241" t="s">
        <v>142</v>
      </c>
      <c r="B368" s="241"/>
      <c r="C368" s="241"/>
      <c r="D368" s="241"/>
      <c r="E368" s="241"/>
      <c r="F368" s="241"/>
      <c r="G368" s="241"/>
      <c r="H368" s="241"/>
      <c r="I368" s="241"/>
      <c r="J368" s="241"/>
      <c r="K368" s="241"/>
      <c r="L368" s="241"/>
      <c r="M368" s="241"/>
      <c r="N368" s="241"/>
      <c r="O368" s="241"/>
    </row>
    <row r="369" spans="1:15" ht="18.75">
      <c r="A369" s="242" t="s">
        <v>393</v>
      </c>
      <c r="B369" s="242"/>
      <c r="C369" s="242"/>
      <c r="D369" s="242"/>
      <c r="E369" s="242"/>
      <c r="F369" s="242"/>
      <c r="G369" s="242"/>
      <c r="H369" s="242"/>
      <c r="I369" s="242"/>
      <c r="J369" s="242"/>
      <c r="K369" s="242"/>
      <c r="L369" s="242"/>
      <c r="M369" s="242"/>
      <c r="N369" s="242"/>
      <c r="O369" s="242"/>
    </row>
    <row r="370" spans="1:15" ht="18.75">
      <c r="A370" s="244" t="s">
        <v>154</v>
      </c>
      <c r="B370" s="244" t="s">
        <v>143</v>
      </c>
      <c r="C370" s="243" t="s">
        <v>144</v>
      </c>
      <c r="D370" s="244" t="s">
        <v>145</v>
      </c>
      <c r="E370" s="244" t="s">
        <v>155</v>
      </c>
      <c r="F370" s="243" t="s">
        <v>146</v>
      </c>
      <c r="G370" s="244" t="s">
        <v>147</v>
      </c>
      <c r="H370" s="244"/>
      <c r="I370" s="244"/>
      <c r="J370" s="244"/>
      <c r="K370" s="244"/>
      <c r="L370" s="246" t="s">
        <v>148</v>
      </c>
      <c r="M370" s="243" t="s">
        <v>149</v>
      </c>
      <c r="N370" s="243" t="s">
        <v>150</v>
      </c>
      <c r="O370" s="229" t="s">
        <v>156</v>
      </c>
    </row>
    <row r="371" spans="1:15" ht="18.75">
      <c r="A371" s="244"/>
      <c r="B371" s="244"/>
      <c r="C371" s="244"/>
      <c r="D371" s="244"/>
      <c r="E371" s="244"/>
      <c r="F371" s="245"/>
      <c r="G371" s="17">
        <v>1</v>
      </c>
      <c r="H371" s="17">
        <v>2</v>
      </c>
      <c r="I371" s="17">
        <v>3</v>
      </c>
      <c r="J371" s="17">
        <v>4</v>
      </c>
      <c r="K371" s="17">
        <v>5</v>
      </c>
      <c r="L371" s="243"/>
      <c r="M371" s="243"/>
      <c r="N371" s="243"/>
      <c r="O371" s="230"/>
    </row>
    <row r="372" spans="1:15" ht="131.25">
      <c r="A372" s="44" t="s">
        <v>358</v>
      </c>
      <c r="B372" s="128" t="s">
        <v>334</v>
      </c>
      <c r="C372" s="52" t="s">
        <v>161</v>
      </c>
      <c r="D372" s="43" t="s">
        <v>138</v>
      </c>
      <c r="E372" s="47">
        <v>100000</v>
      </c>
      <c r="F372" s="43" t="s">
        <v>241</v>
      </c>
      <c r="G372" s="43" t="s">
        <v>141</v>
      </c>
      <c r="H372" s="43"/>
      <c r="I372" s="29"/>
      <c r="J372" s="43"/>
      <c r="K372" s="43"/>
      <c r="L372" s="139">
        <v>97000</v>
      </c>
      <c r="M372" s="47">
        <f>E372-L372</f>
        <v>3000</v>
      </c>
      <c r="N372" s="43"/>
      <c r="O372" s="29"/>
    </row>
    <row r="373" spans="1:15" ht="112.5">
      <c r="A373" s="44" t="s">
        <v>335</v>
      </c>
      <c r="B373" s="59" t="s">
        <v>357</v>
      </c>
      <c r="C373" s="52" t="s">
        <v>161</v>
      </c>
      <c r="D373" s="43" t="s">
        <v>138</v>
      </c>
      <c r="E373" s="47">
        <v>27300</v>
      </c>
      <c r="F373" s="43" t="s">
        <v>241</v>
      </c>
      <c r="G373" s="43" t="s">
        <v>141</v>
      </c>
      <c r="H373" s="43"/>
      <c r="I373" s="54"/>
      <c r="J373" s="43"/>
      <c r="K373" s="43"/>
      <c r="L373" s="139">
        <v>25000</v>
      </c>
      <c r="M373" s="47">
        <f>E373-L373</f>
        <v>2300</v>
      </c>
      <c r="N373" s="43"/>
      <c r="O373" s="29"/>
    </row>
    <row r="374" spans="1:15" ht="112.5">
      <c r="A374" s="44" t="s">
        <v>337</v>
      </c>
      <c r="B374" s="45" t="s">
        <v>332</v>
      </c>
      <c r="C374" s="52" t="s">
        <v>161</v>
      </c>
      <c r="D374" s="43" t="s">
        <v>138</v>
      </c>
      <c r="E374" s="47">
        <v>360000</v>
      </c>
      <c r="F374" s="43" t="s">
        <v>241</v>
      </c>
      <c r="G374" s="43" t="s">
        <v>141</v>
      </c>
      <c r="H374" s="43"/>
      <c r="I374" s="16"/>
      <c r="J374" s="43"/>
      <c r="K374" s="43"/>
      <c r="L374" s="139">
        <v>360000</v>
      </c>
      <c r="M374" s="47">
        <f>E374-L374</f>
        <v>0</v>
      </c>
      <c r="N374" s="10"/>
      <c r="O374" s="10"/>
    </row>
    <row r="375" spans="1:15" ht="21">
      <c r="A375" s="113"/>
      <c r="B375" s="62"/>
      <c r="C375" s="85"/>
      <c r="D375" s="63"/>
      <c r="E375" s="109"/>
      <c r="F375" s="63"/>
      <c r="G375" s="63"/>
      <c r="H375" s="7"/>
      <c r="I375" s="7"/>
      <c r="J375" s="7"/>
      <c r="K375" s="3"/>
      <c r="L375" s="131"/>
      <c r="M375" s="109"/>
      <c r="N375" s="7"/>
      <c r="O375" s="7"/>
    </row>
    <row r="376" spans="1:15" ht="21">
      <c r="A376" s="13"/>
      <c r="B376" s="41" t="s">
        <v>254</v>
      </c>
      <c r="C376" s="223" t="s">
        <v>167</v>
      </c>
      <c r="D376" s="223"/>
      <c r="E376" s="224"/>
      <c r="F376" s="223"/>
      <c r="G376" s="223"/>
      <c r="H376" s="223"/>
      <c r="I376" s="223"/>
      <c r="J376" s="223"/>
      <c r="K376" s="223"/>
      <c r="L376" s="223"/>
      <c r="M376" s="224"/>
      <c r="N376" s="224"/>
      <c r="O376" s="224"/>
    </row>
    <row r="377" spans="1:15" ht="21">
      <c r="A377" s="13"/>
      <c r="B377" s="40" t="s">
        <v>382</v>
      </c>
      <c r="C377" s="223" t="s">
        <v>119</v>
      </c>
      <c r="D377" s="223"/>
      <c r="E377" s="224"/>
      <c r="F377" s="223"/>
      <c r="G377" s="223"/>
      <c r="H377" s="223" t="s">
        <v>171</v>
      </c>
      <c r="I377" s="224"/>
      <c r="J377" s="224"/>
      <c r="K377" s="224"/>
      <c r="L377" s="224"/>
      <c r="M377" s="224"/>
      <c r="N377" s="224"/>
      <c r="O377" s="224"/>
    </row>
    <row r="378" spans="1:15" ht="21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</row>
    <row r="379" spans="1:15" ht="18.75">
      <c r="A379" s="220" t="s">
        <v>153</v>
      </c>
      <c r="B379" s="220"/>
      <c r="C379" s="220"/>
      <c r="D379" s="220"/>
      <c r="E379" s="220"/>
      <c r="F379" s="220"/>
      <c r="G379" s="220"/>
      <c r="H379" s="220"/>
      <c r="I379" s="220"/>
      <c r="J379" s="220"/>
      <c r="K379" s="220"/>
      <c r="L379" s="220"/>
      <c r="M379" s="220"/>
      <c r="N379" s="220"/>
      <c r="O379" s="220"/>
    </row>
    <row r="380" spans="1:15" ht="18.75">
      <c r="A380" s="241" t="s">
        <v>175</v>
      </c>
      <c r="B380" s="241"/>
      <c r="C380" s="241"/>
      <c r="D380" s="241"/>
      <c r="E380" s="241"/>
      <c r="F380" s="241"/>
      <c r="G380" s="241"/>
      <c r="H380" s="241"/>
      <c r="I380" s="241"/>
      <c r="J380" s="241"/>
      <c r="K380" s="241"/>
      <c r="L380" s="241"/>
      <c r="M380" s="241"/>
      <c r="N380" s="241"/>
      <c r="O380" s="241"/>
    </row>
    <row r="381" spans="1:15" ht="18.75">
      <c r="A381" s="241" t="s">
        <v>142</v>
      </c>
      <c r="B381" s="241"/>
      <c r="C381" s="241"/>
      <c r="D381" s="241"/>
      <c r="E381" s="241"/>
      <c r="F381" s="241"/>
      <c r="G381" s="241"/>
      <c r="H381" s="241"/>
      <c r="I381" s="241"/>
      <c r="J381" s="241"/>
      <c r="K381" s="241"/>
      <c r="L381" s="241"/>
      <c r="M381" s="241"/>
      <c r="N381" s="241"/>
      <c r="O381" s="241"/>
    </row>
    <row r="382" spans="1:15" ht="18.75">
      <c r="A382" s="242" t="s">
        <v>393</v>
      </c>
      <c r="B382" s="242"/>
      <c r="C382" s="242"/>
      <c r="D382" s="242"/>
      <c r="E382" s="242"/>
      <c r="F382" s="242"/>
      <c r="G382" s="242"/>
      <c r="H382" s="242"/>
      <c r="I382" s="242"/>
      <c r="J382" s="242"/>
      <c r="K382" s="242"/>
      <c r="L382" s="242"/>
      <c r="M382" s="242"/>
      <c r="N382" s="242"/>
      <c r="O382" s="242"/>
    </row>
    <row r="383" spans="1:15" ht="18.75">
      <c r="A383" s="244" t="s">
        <v>154</v>
      </c>
      <c r="B383" s="244" t="s">
        <v>143</v>
      </c>
      <c r="C383" s="243" t="s">
        <v>144</v>
      </c>
      <c r="D383" s="244" t="s">
        <v>145</v>
      </c>
      <c r="E383" s="244" t="s">
        <v>155</v>
      </c>
      <c r="F383" s="243" t="s">
        <v>146</v>
      </c>
      <c r="G383" s="244" t="s">
        <v>147</v>
      </c>
      <c r="H383" s="244"/>
      <c r="I383" s="244"/>
      <c r="J383" s="244"/>
      <c r="K383" s="244"/>
      <c r="L383" s="246" t="s">
        <v>148</v>
      </c>
      <c r="M383" s="243" t="s">
        <v>149</v>
      </c>
      <c r="N383" s="243" t="s">
        <v>150</v>
      </c>
      <c r="O383" s="229" t="s">
        <v>156</v>
      </c>
    </row>
    <row r="384" spans="1:15" ht="18.75">
      <c r="A384" s="244"/>
      <c r="B384" s="244"/>
      <c r="C384" s="244"/>
      <c r="D384" s="244"/>
      <c r="E384" s="244"/>
      <c r="F384" s="245"/>
      <c r="G384" s="17">
        <v>1</v>
      </c>
      <c r="H384" s="17">
        <v>2</v>
      </c>
      <c r="I384" s="17">
        <v>3</v>
      </c>
      <c r="J384" s="17">
        <v>4</v>
      </c>
      <c r="K384" s="17">
        <v>5</v>
      </c>
      <c r="L384" s="243"/>
      <c r="M384" s="243"/>
      <c r="N384" s="243"/>
      <c r="O384" s="230"/>
    </row>
    <row r="385" spans="1:15" ht="112.5">
      <c r="A385" s="44" t="s">
        <v>340</v>
      </c>
      <c r="B385" s="45" t="s">
        <v>336</v>
      </c>
      <c r="C385" s="52" t="s">
        <v>161</v>
      </c>
      <c r="D385" s="43" t="s">
        <v>138</v>
      </c>
      <c r="E385" s="47">
        <v>310000</v>
      </c>
      <c r="F385" s="43" t="s">
        <v>241</v>
      </c>
      <c r="G385" s="43" t="s">
        <v>141</v>
      </c>
      <c r="H385" s="43"/>
      <c r="I385" s="29"/>
      <c r="J385" s="43"/>
      <c r="K385" s="43"/>
      <c r="L385" s="139">
        <v>310000</v>
      </c>
      <c r="M385" s="47">
        <f>E385-L385</f>
        <v>0</v>
      </c>
      <c r="N385" s="43"/>
      <c r="O385" s="31"/>
    </row>
    <row r="386" spans="1:15" ht="37.5">
      <c r="A386" s="44" t="s">
        <v>387</v>
      </c>
      <c r="B386" s="181" t="s">
        <v>338</v>
      </c>
      <c r="C386" s="52" t="s">
        <v>161</v>
      </c>
      <c r="D386" s="43" t="s">
        <v>138</v>
      </c>
      <c r="E386" s="47">
        <v>100000</v>
      </c>
      <c r="F386" s="43" t="s">
        <v>241</v>
      </c>
      <c r="G386" s="43" t="s">
        <v>141</v>
      </c>
      <c r="H386" s="43"/>
      <c r="I386" s="29"/>
      <c r="J386" s="43"/>
      <c r="K386" s="43"/>
      <c r="L386" s="139">
        <v>75800</v>
      </c>
      <c r="M386" s="47">
        <f>E386-L386</f>
        <v>24200</v>
      </c>
      <c r="N386" s="43"/>
      <c r="O386" s="29"/>
    </row>
    <row r="387" spans="1:15" ht="21">
      <c r="A387" s="44"/>
      <c r="B387" s="78" t="s">
        <v>339</v>
      </c>
      <c r="C387" s="52"/>
      <c r="D387" s="43"/>
      <c r="E387" s="47"/>
      <c r="F387" s="43"/>
      <c r="G387" s="137"/>
      <c r="H387" s="43"/>
      <c r="I387" s="16"/>
      <c r="J387" s="43"/>
      <c r="K387" s="43"/>
      <c r="L387" s="135"/>
      <c r="M387" s="47"/>
      <c r="N387" s="10"/>
      <c r="O387" s="10"/>
    </row>
    <row r="388" spans="1:15" ht="21">
      <c r="A388" s="44"/>
      <c r="B388" s="45" t="s">
        <v>339</v>
      </c>
      <c r="C388" s="52"/>
      <c r="D388" s="43"/>
      <c r="E388" s="47"/>
      <c r="F388" s="43"/>
      <c r="G388" s="11"/>
      <c r="H388" s="43"/>
      <c r="I388" s="34"/>
      <c r="J388" s="43"/>
      <c r="K388" s="43"/>
      <c r="L388" s="135"/>
      <c r="M388" s="47"/>
      <c r="N388" s="10"/>
      <c r="O388" s="10"/>
    </row>
    <row r="389" spans="1:15" ht="75">
      <c r="A389" s="44" t="s">
        <v>388</v>
      </c>
      <c r="B389" s="128" t="s">
        <v>341</v>
      </c>
      <c r="C389" s="52" t="s">
        <v>159</v>
      </c>
      <c r="D389" s="43" t="s">
        <v>138</v>
      </c>
      <c r="E389" s="47">
        <v>20000</v>
      </c>
      <c r="F389" s="43" t="s">
        <v>232</v>
      </c>
      <c r="G389" s="43" t="s">
        <v>141</v>
      </c>
      <c r="H389" s="43"/>
      <c r="I389" s="34"/>
      <c r="J389" s="43"/>
      <c r="K389" s="11"/>
      <c r="L389" s="112">
        <v>0</v>
      </c>
      <c r="M389" s="47">
        <v>20000</v>
      </c>
      <c r="N389" s="10"/>
      <c r="O389" s="10"/>
    </row>
    <row r="390" spans="1:15" ht="21">
      <c r="A390" s="113"/>
      <c r="B390" s="175"/>
      <c r="C390" s="85"/>
      <c r="D390" s="63"/>
      <c r="E390" s="109"/>
      <c r="F390" s="63"/>
      <c r="G390" s="3"/>
      <c r="H390" s="63"/>
      <c r="I390" s="86"/>
      <c r="J390" s="63"/>
      <c r="K390" s="63"/>
      <c r="L390" s="154"/>
      <c r="M390" s="109"/>
      <c r="N390" s="7"/>
      <c r="O390" s="7"/>
    </row>
    <row r="391" spans="1:15" ht="21">
      <c r="A391" s="113"/>
      <c r="B391" s="175"/>
      <c r="C391" s="85"/>
      <c r="D391" s="63"/>
      <c r="E391" s="109"/>
      <c r="F391" s="63"/>
      <c r="G391" s="3"/>
      <c r="H391" s="63"/>
      <c r="I391" s="86"/>
      <c r="J391" s="63"/>
      <c r="K391" s="63"/>
      <c r="L391" s="154"/>
      <c r="M391" s="109"/>
      <c r="N391" s="7"/>
      <c r="O391" s="7"/>
    </row>
    <row r="392" spans="1:15" ht="21">
      <c r="A392" s="113"/>
      <c r="B392" s="62"/>
      <c r="C392" s="85"/>
      <c r="D392" s="63"/>
      <c r="E392" s="109"/>
      <c r="F392" s="63"/>
      <c r="G392" s="63"/>
      <c r="H392" s="7"/>
      <c r="I392" s="7"/>
      <c r="J392" s="7"/>
      <c r="K392" s="3"/>
      <c r="L392" s="131"/>
      <c r="M392" s="109"/>
      <c r="N392" s="7"/>
      <c r="O392" s="7"/>
    </row>
    <row r="393" spans="1:15" ht="21">
      <c r="A393" s="13"/>
      <c r="B393" s="41" t="s">
        <v>254</v>
      </c>
      <c r="C393" s="223" t="s">
        <v>167</v>
      </c>
      <c r="D393" s="223"/>
      <c r="E393" s="224"/>
      <c r="F393" s="223"/>
      <c r="G393" s="223"/>
      <c r="H393" s="223"/>
      <c r="I393" s="223"/>
      <c r="J393" s="223"/>
      <c r="K393" s="223"/>
      <c r="L393" s="223"/>
      <c r="M393" s="224"/>
      <c r="N393" s="224"/>
      <c r="O393" s="224"/>
    </row>
    <row r="394" spans="1:15" ht="21">
      <c r="A394" s="13"/>
      <c r="B394" s="40" t="s">
        <v>375</v>
      </c>
      <c r="C394" s="223" t="s">
        <v>119</v>
      </c>
      <c r="D394" s="223"/>
      <c r="E394" s="224"/>
      <c r="F394" s="223"/>
      <c r="G394" s="223"/>
      <c r="H394" s="223" t="s">
        <v>171</v>
      </c>
      <c r="I394" s="224"/>
      <c r="J394" s="224"/>
      <c r="K394" s="224"/>
      <c r="L394" s="224"/>
      <c r="M394" s="224"/>
      <c r="N394" s="224"/>
      <c r="O394" s="224"/>
    </row>
    <row r="395" spans="1:15" ht="21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</row>
    <row r="396" spans="1:15" ht="21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</row>
    <row r="397" spans="1:15" ht="21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</row>
    <row r="398" spans="1:15" ht="18.75">
      <c r="A398" s="240" t="s">
        <v>153</v>
      </c>
      <c r="B398" s="240"/>
      <c r="C398" s="240"/>
      <c r="D398" s="240"/>
      <c r="E398" s="240"/>
      <c r="F398" s="240"/>
      <c r="G398" s="240"/>
      <c r="H398" s="240"/>
      <c r="I398" s="240"/>
      <c r="J398" s="240"/>
      <c r="K398" s="240"/>
      <c r="L398" s="240"/>
      <c r="M398" s="240"/>
      <c r="N398" s="240"/>
      <c r="O398" s="240"/>
    </row>
    <row r="399" spans="1:15" ht="18.75">
      <c r="A399" s="241" t="s">
        <v>175</v>
      </c>
      <c r="B399" s="241"/>
      <c r="C399" s="241"/>
      <c r="D399" s="241"/>
      <c r="E399" s="241"/>
      <c r="F399" s="241"/>
      <c r="G399" s="241"/>
      <c r="H399" s="241"/>
      <c r="I399" s="241"/>
      <c r="J399" s="241"/>
      <c r="K399" s="241"/>
      <c r="L399" s="241"/>
      <c r="M399" s="241"/>
      <c r="N399" s="241"/>
      <c r="O399" s="241"/>
    </row>
    <row r="400" spans="1:15" ht="18.75">
      <c r="A400" s="241" t="s">
        <v>142</v>
      </c>
      <c r="B400" s="241"/>
      <c r="C400" s="241"/>
      <c r="D400" s="241"/>
      <c r="E400" s="241"/>
      <c r="F400" s="241"/>
      <c r="G400" s="241"/>
      <c r="H400" s="241"/>
      <c r="I400" s="241"/>
      <c r="J400" s="241"/>
      <c r="K400" s="241"/>
      <c r="L400" s="241"/>
      <c r="M400" s="241"/>
      <c r="N400" s="241"/>
      <c r="O400" s="241"/>
    </row>
    <row r="401" spans="1:15" ht="18.75">
      <c r="A401" s="242" t="s">
        <v>393</v>
      </c>
      <c r="B401" s="242"/>
      <c r="C401" s="242"/>
      <c r="D401" s="242"/>
      <c r="E401" s="242"/>
      <c r="F401" s="242"/>
      <c r="G401" s="242"/>
      <c r="H401" s="242"/>
      <c r="I401" s="242"/>
      <c r="J401" s="242"/>
      <c r="K401" s="242"/>
      <c r="L401" s="242"/>
      <c r="M401" s="242"/>
      <c r="N401" s="242"/>
      <c r="O401" s="242"/>
    </row>
    <row r="402" spans="1:15" ht="18.75">
      <c r="A402" s="225" t="s">
        <v>154</v>
      </c>
      <c r="B402" s="238" t="s">
        <v>143</v>
      </c>
      <c r="C402" s="225" t="s">
        <v>144</v>
      </c>
      <c r="D402" s="229" t="s">
        <v>145</v>
      </c>
      <c r="E402" s="225" t="s">
        <v>155</v>
      </c>
      <c r="F402" s="232" t="s">
        <v>146</v>
      </c>
      <c r="G402" s="234" t="s">
        <v>147</v>
      </c>
      <c r="H402" s="235"/>
      <c r="I402" s="235"/>
      <c r="J402" s="235"/>
      <c r="K402" s="236"/>
      <c r="L402" s="237" t="s">
        <v>148</v>
      </c>
      <c r="M402" s="225" t="s">
        <v>149</v>
      </c>
      <c r="N402" s="227" t="s">
        <v>150</v>
      </c>
      <c r="O402" s="229" t="s">
        <v>156</v>
      </c>
    </row>
    <row r="403" spans="1:15" ht="18.75">
      <c r="A403" s="226"/>
      <c r="B403" s="239"/>
      <c r="C403" s="230"/>
      <c r="D403" s="230"/>
      <c r="E403" s="231"/>
      <c r="F403" s="233"/>
      <c r="G403" s="17">
        <v>1</v>
      </c>
      <c r="H403" s="17">
        <v>2</v>
      </c>
      <c r="I403" s="17">
        <v>3</v>
      </c>
      <c r="J403" s="17">
        <v>4</v>
      </c>
      <c r="K403" s="18">
        <v>5</v>
      </c>
      <c r="L403" s="226"/>
      <c r="M403" s="226"/>
      <c r="N403" s="228"/>
      <c r="O403" s="230"/>
    </row>
    <row r="404" spans="1:15" ht="18.75">
      <c r="A404" s="20"/>
      <c r="B404" s="74" t="s">
        <v>157</v>
      </c>
      <c r="C404" s="21"/>
      <c r="D404" s="21"/>
      <c r="E404" s="22"/>
      <c r="F404" s="23"/>
      <c r="G404" s="17"/>
      <c r="H404" s="17"/>
      <c r="I404" s="17"/>
      <c r="J404" s="17"/>
      <c r="K404" s="23"/>
      <c r="L404" s="24"/>
      <c r="M404" s="25"/>
      <c r="N404" s="19"/>
      <c r="O404" s="15"/>
    </row>
    <row r="405" spans="1:15" ht="21">
      <c r="A405" s="26" t="s">
        <v>11</v>
      </c>
      <c r="B405" s="29" t="s">
        <v>158</v>
      </c>
      <c r="C405" s="23" t="s">
        <v>342</v>
      </c>
      <c r="D405" s="23" t="s">
        <v>138</v>
      </c>
      <c r="E405" s="28">
        <v>58120</v>
      </c>
      <c r="F405" s="23" t="s">
        <v>177</v>
      </c>
      <c r="H405" s="29"/>
      <c r="I405" s="23"/>
      <c r="J405" s="23"/>
      <c r="K405" s="23" t="s">
        <v>141</v>
      </c>
      <c r="L405" s="28">
        <v>22200</v>
      </c>
      <c r="M405" s="28">
        <f>E405-L405</f>
        <v>35920</v>
      </c>
      <c r="N405" s="30"/>
      <c r="O405" s="31"/>
    </row>
    <row r="406" spans="1:15" ht="37.5">
      <c r="A406" s="26"/>
      <c r="B406" s="78" t="s">
        <v>343</v>
      </c>
      <c r="C406" s="23"/>
      <c r="D406" s="23"/>
      <c r="E406" s="28"/>
      <c r="F406" s="23"/>
      <c r="G406" s="29"/>
      <c r="H406" s="29"/>
      <c r="I406" s="23"/>
      <c r="J406" s="23"/>
      <c r="K406" s="23"/>
      <c r="L406" s="28"/>
      <c r="M406" s="28"/>
      <c r="N406" s="30"/>
      <c r="O406" s="32"/>
    </row>
    <row r="407" spans="1:15" ht="37.5">
      <c r="A407" s="26" t="s">
        <v>140</v>
      </c>
      <c r="B407" s="45" t="s">
        <v>344</v>
      </c>
      <c r="C407" s="43" t="s">
        <v>342</v>
      </c>
      <c r="D407" s="43" t="s">
        <v>138</v>
      </c>
      <c r="E407" s="49">
        <v>140000</v>
      </c>
      <c r="F407" s="43" t="s">
        <v>177</v>
      </c>
      <c r="G407" s="43"/>
      <c r="H407" s="60"/>
      <c r="I407" s="43"/>
      <c r="J407" s="43"/>
      <c r="K407" s="43" t="s">
        <v>141</v>
      </c>
      <c r="L407" s="49">
        <v>97236</v>
      </c>
      <c r="M407" s="49">
        <f>E407-L407</f>
        <v>42764</v>
      </c>
      <c r="N407" s="33"/>
      <c r="O407" s="34"/>
    </row>
    <row r="408" spans="1:15" ht="37.5">
      <c r="A408" s="26" t="s">
        <v>12</v>
      </c>
      <c r="B408" s="57" t="s">
        <v>345</v>
      </c>
      <c r="C408" s="43" t="s">
        <v>342</v>
      </c>
      <c r="D408" s="43" t="s">
        <v>138</v>
      </c>
      <c r="E408" s="49">
        <f>40000+20000</f>
        <v>60000</v>
      </c>
      <c r="F408" s="43" t="s">
        <v>177</v>
      </c>
      <c r="G408" s="43"/>
      <c r="H408" s="60"/>
      <c r="I408" s="43"/>
      <c r="J408" s="60"/>
      <c r="K408" s="43" t="s">
        <v>141</v>
      </c>
      <c r="L408" s="49">
        <v>40830</v>
      </c>
      <c r="M408" s="49">
        <f>E408-L408</f>
        <v>19170</v>
      </c>
      <c r="N408" s="33"/>
      <c r="O408" s="197" t="s">
        <v>390</v>
      </c>
    </row>
    <row r="409" spans="1:15" ht="21">
      <c r="A409" s="26"/>
      <c r="B409" s="176" t="s">
        <v>346</v>
      </c>
      <c r="C409" s="43"/>
      <c r="D409" s="35"/>
      <c r="E409" s="36"/>
      <c r="F409" s="23"/>
      <c r="G409" s="23"/>
      <c r="H409" s="27"/>
      <c r="I409" s="37"/>
      <c r="J409" s="27"/>
      <c r="K409" s="23"/>
      <c r="L409" s="36"/>
      <c r="M409" s="36"/>
      <c r="N409" s="38"/>
      <c r="O409" s="31"/>
    </row>
    <row r="410" spans="1:15" ht="21">
      <c r="A410" s="26" t="s">
        <v>13</v>
      </c>
      <c r="B410" s="92" t="s">
        <v>62</v>
      </c>
      <c r="C410" s="43" t="s">
        <v>342</v>
      </c>
      <c r="D410" s="23" t="s">
        <v>138</v>
      </c>
      <c r="E410" s="28">
        <v>30000</v>
      </c>
      <c r="F410" s="23" t="s">
        <v>177</v>
      </c>
      <c r="G410" s="23" t="s">
        <v>141</v>
      </c>
      <c r="H410" s="29"/>
      <c r="I410" s="23"/>
      <c r="J410" s="29"/>
      <c r="K410" s="11"/>
      <c r="L410" s="28">
        <v>7000</v>
      </c>
      <c r="M410" s="28">
        <f aca="true" t="shared" si="10" ref="M410:M418">E410-L410</f>
        <v>23000</v>
      </c>
      <c r="N410" s="30"/>
      <c r="O410" s="31"/>
    </row>
    <row r="411" spans="1:15" ht="21">
      <c r="A411" s="26" t="s">
        <v>14</v>
      </c>
      <c r="B411" s="92" t="s">
        <v>64</v>
      </c>
      <c r="C411" s="43" t="s">
        <v>342</v>
      </c>
      <c r="D411" s="35" t="s">
        <v>138</v>
      </c>
      <c r="E411" s="36">
        <f>40000-12000</f>
        <v>28000</v>
      </c>
      <c r="F411" s="23" t="s">
        <v>177</v>
      </c>
      <c r="G411" s="23" t="s">
        <v>141</v>
      </c>
      <c r="H411" s="23"/>
      <c r="I411" s="23"/>
      <c r="J411" s="23"/>
      <c r="L411" s="28">
        <v>0</v>
      </c>
      <c r="M411" s="36">
        <f t="shared" si="10"/>
        <v>28000</v>
      </c>
      <c r="N411" s="39"/>
      <c r="O411" s="197" t="s">
        <v>391</v>
      </c>
    </row>
    <row r="412" spans="1:15" ht="21">
      <c r="A412" s="26" t="s">
        <v>15</v>
      </c>
      <c r="B412" s="92" t="s">
        <v>63</v>
      </c>
      <c r="C412" s="43" t="s">
        <v>342</v>
      </c>
      <c r="D412" s="23" t="s">
        <v>138</v>
      </c>
      <c r="E412" s="28">
        <v>15000</v>
      </c>
      <c r="F412" s="23" t="s">
        <v>177</v>
      </c>
      <c r="G412" s="23" t="s">
        <v>141</v>
      </c>
      <c r="H412" s="29"/>
      <c r="I412" s="23"/>
      <c r="J412" s="29"/>
      <c r="K412" s="23"/>
      <c r="L412" s="28">
        <v>0</v>
      </c>
      <c r="M412" s="28">
        <f t="shared" si="10"/>
        <v>15000</v>
      </c>
      <c r="N412" s="33"/>
      <c r="O412" s="31"/>
    </row>
    <row r="413" spans="1:15" ht="21">
      <c r="A413" s="26" t="s">
        <v>3</v>
      </c>
      <c r="B413" s="177" t="s">
        <v>1</v>
      </c>
      <c r="C413" s="43" t="s">
        <v>342</v>
      </c>
      <c r="D413" s="23" t="s">
        <v>138</v>
      </c>
      <c r="E413" s="36">
        <v>12000</v>
      </c>
      <c r="F413" s="23" t="s">
        <v>177</v>
      </c>
      <c r="G413" s="23" t="s">
        <v>141</v>
      </c>
      <c r="H413" s="27"/>
      <c r="I413" s="23"/>
      <c r="J413" s="27"/>
      <c r="K413" s="29"/>
      <c r="L413" s="28">
        <v>0</v>
      </c>
      <c r="M413" s="28">
        <f t="shared" si="10"/>
        <v>12000</v>
      </c>
      <c r="N413" s="38"/>
      <c r="O413" s="31"/>
    </row>
    <row r="414" spans="1:15" ht="21">
      <c r="A414" s="26" t="s">
        <v>4</v>
      </c>
      <c r="B414" s="76" t="s">
        <v>65</v>
      </c>
      <c r="C414" s="43" t="s">
        <v>342</v>
      </c>
      <c r="D414" s="43" t="s">
        <v>138</v>
      </c>
      <c r="E414" s="46">
        <v>50000</v>
      </c>
      <c r="F414" s="43" t="s">
        <v>177</v>
      </c>
      <c r="G414" s="43" t="s">
        <v>141</v>
      </c>
      <c r="H414" s="43"/>
      <c r="I414" s="58"/>
      <c r="J414" s="43"/>
      <c r="L414" s="28">
        <v>43071.04</v>
      </c>
      <c r="M414" s="28">
        <f t="shared" si="10"/>
        <v>6928.959999999999</v>
      </c>
      <c r="N414" s="33"/>
      <c r="O414" s="119"/>
    </row>
    <row r="415" spans="1:15" ht="21">
      <c r="A415" s="26" t="s">
        <v>5</v>
      </c>
      <c r="B415" s="184" t="s">
        <v>137</v>
      </c>
      <c r="C415" s="43" t="s">
        <v>342</v>
      </c>
      <c r="D415" s="43" t="s">
        <v>138</v>
      </c>
      <c r="E415" s="46">
        <v>450000</v>
      </c>
      <c r="F415" s="43" t="s">
        <v>177</v>
      </c>
      <c r="G415" s="43"/>
      <c r="H415" s="43"/>
      <c r="I415" s="58"/>
      <c r="J415" s="43"/>
      <c r="K415" s="43" t="s">
        <v>141</v>
      </c>
      <c r="L415" s="46">
        <v>341200</v>
      </c>
      <c r="M415" s="28">
        <f t="shared" si="10"/>
        <v>108800</v>
      </c>
      <c r="N415" s="33"/>
      <c r="O415" s="119"/>
    </row>
    <row r="416" spans="1:15" ht="21">
      <c r="A416" s="26" t="s">
        <v>6</v>
      </c>
      <c r="B416" s="184" t="s">
        <v>66</v>
      </c>
      <c r="C416" s="43" t="s">
        <v>342</v>
      </c>
      <c r="D416" s="43" t="s">
        <v>138</v>
      </c>
      <c r="E416" s="46">
        <v>20000</v>
      </c>
      <c r="F416" s="43" t="s">
        <v>177</v>
      </c>
      <c r="G416" s="43" t="s">
        <v>141</v>
      </c>
      <c r="H416" s="43"/>
      <c r="I416" s="58"/>
      <c r="J416" s="43"/>
      <c r="K416" s="43"/>
      <c r="L416" s="28">
        <v>0</v>
      </c>
      <c r="M416" s="28">
        <f t="shared" si="10"/>
        <v>20000</v>
      </c>
      <c r="N416" s="33"/>
      <c r="O416" s="119"/>
    </row>
    <row r="417" spans="1:15" ht="21">
      <c r="A417" s="26" t="s">
        <v>7</v>
      </c>
      <c r="B417" s="184" t="s">
        <v>67</v>
      </c>
      <c r="C417" s="43" t="s">
        <v>342</v>
      </c>
      <c r="D417" s="43" t="s">
        <v>138</v>
      </c>
      <c r="E417" s="46">
        <v>20000</v>
      </c>
      <c r="F417" s="43" t="s">
        <v>177</v>
      </c>
      <c r="G417" s="43" t="s">
        <v>141</v>
      </c>
      <c r="H417" s="43"/>
      <c r="I417" s="58"/>
      <c r="J417" s="43"/>
      <c r="K417" s="43"/>
      <c r="L417" s="28">
        <v>1000</v>
      </c>
      <c r="M417" s="28">
        <f t="shared" si="10"/>
        <v>19000</v>
      </c>
      <c r="N417" s="33"/>
      <c r="O417" s="119"/>
    </row>
    <row r="418" spans="1:15" ht="21">
      <c r="A418" s="26" t="s">
        <v>8</v>
      </c>
      <c r="B418" s="184" t="s">
        <v>68</v>
      </c>
      <c r="C418" s="43" t="s">
        <v>342</v>
      </c>
      <c r="D418" s="43" t="s">
        <v>138</v>
      </c>
      <c r="E418" s="46">
        <v>150000</v>
      </c>
      <c r="F418" s="43" t="s">
        <v>177</v>
      </c>
      <c r="G418" s="43"/>
      <c r="H418" s="43"/>
      <c r="I418" s="58"/>
      <c r="J418" s="43"/>
      <c r="K418" s="43" t="s">
        <v>141</v>
      </c>
      <c r="L418" s="46">
        <v>87424.38</v>
      </c>
      <c r="M418" s="28">
        <f t="shared" si="10"/>
        <v>62575.619999999995</v>
      </c>
      <c r="N418" s="33"/>
      <c r="O418" s="119"/>
    </row>
    <row r="419" spans="1:15" ht="21">
      <c r="A419" s="40"/>
      <c r="B419" s="41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2"/>
    </row>
    <row r="420" spans="1:15" ht="21">
      <c r="A420" s="40"/>
      <c r="B420" s="41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2"/>
    </row>
    <row r="421" spans="1:15" ht="18.75">
      <c r="A421" s="40"/>
      <c r="B421" s="41" t="s">
        <v>254</v>
      </c>
      <c r="C421" s="223" t="s">
        <v>167</v>
      </c>
      <c r="D421" s="223"/>
      <c r="E421" s="224"/>
      <c r="F421" s="223"/>
      <c r="G421" s="223"/>
      <c r="H421" s="223"/>
      <c r="I421" s="223"/>
      <c r="J421" s="223"/>
      <c r="K421" s="223"/>
      <c r="L421" s="223"/>
      <c r="M421" s="224"/>
      <c r="N421" s="224"/>
      <c r="O421" s="224"/>
    </row>
    <row r="422" spans="1:15" ht="18.75">
      <c r="A422" s="40"/>
      <c r="B422" s="40" t="s">
        <v>375</v>
      </c>
      <c r="C422" s="223" t="s">
        <v>119</v>
      </c>
      <c r="D422" s="223"/>
      <c r="E422" s="224"/>
      <c r="F422" s="223"/>
      <c r="G422" s="223"/>
      <c r="H422" s="223" t="s">
        <v>171</v>
      </c>
      <c r="I422" s="224"/>
      <c r="J422" s="224"/>
      <c r="K422" s="224"/>
      <c r="L422" s="224"/>
      <c r="M422" s="224"/>
      <c r="N422" s="224"/>
      <c r="O422" s="224"/>
    </row>
    <row r="423" spans="1:15" ht="18.75">
      <c r="A423" s="240" t="s">
        <v>153</v>
      </c>
      <c r="B423" s="240"/>
      <c r="C423" s="240"/>
      <c r="D423" s="240"/>
      <c r="E423" s="240"/>
      <c r="F423" s="240"/>
      <c r="G423" s="240"/>
      <c r="H423" s="240"/>
      <c r="I423" s="240"/>
      <c r="J423" s="240"/>
      <c r="K423" s="240"/>
      <c r="L423" s="240"/>
      <c r="M423" s="240"/>
      <c r="N423" s="240"/>
      <c r="O423" s="240"/>
    </row>
    <row r="424" spans="1:15" ht="18.75">
      <c r="A424" s="241" t="s">
        <v>175</v>
      </c>
      <c r="B424" s="241"/>
      <c r="C424" s="241"/>
      <c r="D424" s="241"/>
      <c r="E424" s="241"/>
      <c r="F424" s="241"/>
      <c r="G424" s="241"/>
      <c r="H424" s="241"/>
      <c r="I424" s="241"/>
      <c r="J424" s="241"/>
      <c r="K424" s="241"/>
      <c r="L424" s="241"/>
      <c r="M424" s="241"/>
      <c r="N424" s="241"/>
      <c r="O424" s="241"/>
    </row>
    <row r="425" spans="1:15" ht="18.75">
      <c r="A425" s="241" t="s">
        <v>142</v>
      </c>
      <c r="B425" s="241"/>
      <c r="C425" s="241"/>
      <c r="D425" s="241"/>
      <c r="E425" s="241"/>
      <c r="F425" s="241"/>
      <c r="G425" s="241"/>
      <c r="H425" s="241"/>
      <c r="I425" s="241"/>
      <c r="J425" s="241"/>
      <c r="K425" s="241"/>
      <c r="L425" s="241"/>
      <c r="M425" s="241"/>
      <c r="N425" s="241"/>
      <c r="O425" s="241"/>
    </row>
    <row r="426" spans="1:15" ht="18.75">
      <c r="A426" s="242" t="s">
        <v>393</v>
      </c>
      <c r="B426" s="242"/>
      <c r="C426" s="242"/>
      <c r="D426" s="242"/>
      <c r="E426" s="242"/>
      <c r="F426" s="242"/>
      <c r="G426" s="242"/>
      <c r="H426" s="242"/>
      <c r="I426" s="242"/>
      <c r="J426" s="242"/>
      <c r="K426" s="242"/>
      <c r="L426" s="242"/>
      <c r="M426" s="242"/>
      <c r="N426" s="242"/>
      <c r="O426" s="242"/>
    </row>
    <row r="427" spans="1:15" ht="18.75">
      <c r="A427" s="225" t="s">
        <v>154</v>
      </c>
      <c r="B427" s="238" t="s">
        <v>143</v>
      </c>
      <c r="C427" s="225" t="s">
        <v>144</v>
      </c>
      <c r="D427" s="229" t="s">
        <v>145</v>
      </c>
      <c r="E427" s="225" t="s">
        <v>155</v>
      </c>
      <c r="F427" s="232" t="s">
        <v>146</v>
      </c>
      <c r="G427" s="234" t="s">
        <v>147</v>
      </c>
      <c r="H427" s="235"/>
      <c r="I427" s="235"/>
      <c r="J427" s="235"/>
      <c r="K427" s="236"/>
      <c r="L427" s="237" t="s">
        <v>148</v>
      </c>
      <c r="M427" s="225" t="s">
        <v>149</v>
      </c>
      <c r="N427" s="227" t="s">
        <v>150</v>
      </c>
      <c r="O427" s="229" t="s">
        <v>156</v>
      </c>
    </row>
    <row r="428" spans="1:15" ht="18.75">
      <c r="A428" s="226"/>
      <c r="B428" s="239"/>
      <c r="C428" s="230"/>
      <c r="D428" s="230"/>
      <c r="E428" s="231"/>
      <c r="F428" s="233"/>
      <c r="G428" s="17">
        <v>1</v>
      </c>
      <c r="H428" s="17">
        <v>2</v>
      </c>
      <c r="I428" s="17">
        <v>3</v>
      </c>
      <c r="J428" s="17">
        <v>4</v>
      </c>
      <c r="K428" s="18">
        <v>5</v>
      </c>
      <c r="L428" s="226"/>
      <c r="M428" s="226"/>
      <c r="N428" s="228"/>
      <c r="O428" s="230"/>
    </row>
    <row r="429" spans="1:15" ht="18.75">
      <c r="A429" s="26" t="s">
        <v>9</v>
      </c>
      <c r="B429" s="178" t="s">
        <v>347</v>
      </c>
      <c r="C429" s="23" t="s">
        <v>342</v>
      </c>
      <c r="D429" s="21" t="s">
        <v>138</v>
      </c>
      <c r="E429" s="22">
        <v>15000</v>
      </c>
      <c r="F429" s="23" t="s">
        <v>177</v>
      </c>
      <c r="G429" s="23" t="s">
        <v>141</v>
      </c>
      <c r="H429" s="17"/>
      <c r="I429" s="17"/>
      <c r="J429" s="17"/>
      <c r="L429" s="49">
        <v>0</v>
      </c>
      <c r="M429" s="28">
        <f>E429-L429</f>
        <v>15000</v>
      </c>
      <c r="N429" s="19"/>
      <c r="O429" s="15"/>
    </row>
    <row r="430" spans="1:15" ht="21">
      <c r="A430" s="26"/>
      <c r="B430" s="75" t="s">
        <v>168</v>
      </c>
      <c r="C430" s="23"/>
      <c r="D430" s="23"/>
      <c r="E430" s="28"/>
      <c r="F430" s="23"/>
      <c r="G430" s="23"/>
      <c r="H430" s="29"/>
      <c r="I430" s="23"/>
      <c r="J430" s="23"/>
      <c r="K430" s="23"/>
      <c r="L430" s="28"/>
      <c r="M430" s="28"/>
      <c r="N430" s="30"/>
      <c r="O430" s="31"/>
    </row>
    <row r="431" spans="1:15" ht="56.25">
      <c r="A431" s="186" t="s">
        <v>16</v>
      </c>
      <c r="B431" s="185" t="s">
        <v>349</v>
      </c>
      <c r="C431" s="52" t="s">
        <v>342</v>
      </c>
      <c r="D431" s="52" t="s">
        <v>138</v>
      </c>
      <c r="E431" s="187">
        <v>100000</v>
      </c>
      <c r="F431" s="52" t="s">
        <v>241</v>
      </c>
      <c r="G431" s="52" t="s">
        <v>141</v>
      </c>
      <c r="H431" s="45"/>
      <c r="I431" s="52"/>
      <c r="J431" s="52"/>
      <c r="L431" s="187">
        <v>0</v>
      </c>
      <c r="M431" s="187">
        <f>E431-L431</f>
        <v>100000</v>
      </c>
      <c r="N431" s="30"/>
      <c r="O431" s="32"/>
    </row>
    <row r="432" spans="1:15" ht="21">
      <c r="A432" s="26"/>
      <c r="B432" s="78" t="s">
        <v>348</v>
      </c>
      <c r="C432" s="23"/>
      <c r="D432" s="43"/>
      <c r="E432" s="49"/>
      <c r="F432" s="23"/>
      <c r="G432" s="43"/>
      <c r="H432" s="60"/>
      <c r="I432" s="43"/>
      <c r="J432" s="43"/>
      <c r="K432" s="43"/>
      <c r="L432" s="49"/>
      <c r="M432" s="49"/>
      <c r="N432" s="33"/>
      <c r="O432" s="34"/>
    </row>
    <row r="433" spans="1:15" ht="75">
      <c r="A433" s="44" t="s">
        <v>17</v>
      </c>
      <c r="B433" s="57" t="s">
        <v>350</v>
      </c>
      <c r="C433" s="43" t="s">
        <v>342</v>
      </c>
      <c r="D433" s="43" t="s">
        <v>138</v>
      </c>
      <c r="E433" s="49">
        <v>30500</v>
      </c>
      <c r="F433" s="43" t="s">
        <v>241</v>
      </c>
      <c r="G433" s="43" t="s">
        <v>141</v>
      </c>
      <c r="H433" s="60"/>
      <c r="I433" s="43"/>
      <c r="J433" s="60"/>
      <c r="K433" s="43"/>
      <c r="L433" s="49">
        <v>0</v>
      </c>
      <c r="M433" s="49">
        <f>E433-L433</f>
        <v>30500</v>
      </c>
      <c r="N433" s="33"/>
      <c r="O433" s="151"/>
    </row>
    <row r="434" spans="1:15" ht="75">
      <c r="A434" s="44" t="s">
        <v>18</v>
      </c>
      <c r="B434" s="188" t="s">
        <v>351</v>
      </c>
      <c r="C434" s="43" t="s">
        <v>342</v>
      </c>
      <c r="D434" s="43" t="s">
        <v>138</v>
      </c>
      <c r="E434" s="189">
        <v>21500</v>
      </c>
      <c r="F434" s="43" t="s">
        <v>241</v>
      </c>
      <c r="G434" s="43" t="s">
        <v>141</v>
      </c>
      <c r="H434" s="190"/>
      <c r="I434" s="150"/>
      <c r="J434" s="190"/>
      <c r="K434" s="43"/>
      <c r="L434" s="49">
        <v>0</v>
      </c>
      <c r="M434" s="49">
        <f>E434-L434</f>
        <v>21500</v>
      </c>
      <c r="N434" s="38"/>
      <c r="O434" s="151"/>
    </row>
    <row r="435" spans="1:15" ht="21">
      <c r="A435" s="44"/>
      <c r="B435" s="191" t="s">
        <v>173</v>
      </c>
      <c r="C435" s="43"/>
      <c r="D435" s="43"/>
      <c r="E435" s="49"/>
      <c r="F435" s="43"/>
      <c r="G435" s="43"/>
      <c r="H435" s="60"/>
      <c r="I435" s="43"/>
      <c r="J435" s="60"/>
      <c r="K435" s="43"/>
      <c r="L435" s="49"/>
      <c r="M435" s="49"/>
      <c r="N435" s="33"/>
      <c r="O435" s="31"/>
    </row>
    <row r="436" spans="1:15" ht="75">
      <c r="A436" s="44" t="s">
        <v>19</v>
      </c>
      <c r="B436" s="128" t="s">
        <v>352</v>
      </c>
      <c r="C436" s="43" t="s">
        <v>342</v>
      </c>
      <c r="D436" s="43" t="s">
        <v>138</v>
      </c>
      <c r="E436" s="49">
        <v>30000</v>
      </c>
      <c r="F436" s="43" t="s">
        <v>241</v>
      </c>
      <c r="G436" s="43" t="s">
        <v>141</v>
      </c>
      <c r="H436" s="23"/>
      <c r="I436" s="23"/>
      <c r="J436" s="23"/>
      <c r="K436" s="11"/>
      <c r="L436" s="46">
        <v>30000</v>
      </c>
      <c r="M436" s="49">
        <f>E436-L436</f>
        <v>0</v>
      </c>
      <c r="N436" s="30"/>
      <c r="O436" s="32"/>
    </row>
    <row r="437" spans="1:15" ht="21">
      <c r="A437" s="113"/>
      <c r="B437" s="62"/>
      <c r="C437" s="63"/>
      <c r="D437" s="63"/>
      <c r="E437" s="148"/>
      <c r="F437" s="63"/>
      <c r="G437" s="71"/>
      <c r="H437" s="71"/>
      <c r="I437" s="71"/>
      <c r="J437" s="71"/>
      <c r="K437" s="3"/>
      <c r="L437" s="182"/>
      <c r="M437" s="148"/>
      <c r="N437" s="192"/>
      <c r="O437" s="193"/>
    </row>
    <row r="438" spans="1:15" ht="21">
      <c r="A438" s="179"/>
      <c r="B438" s="180"/>
      <c r="C438" s="63"/>
      <c r="D438" s="63"/>
      <c r="E438" s="64"/>
      <c r="F438" s="63"/>
      <c r="G438" s="63"/>
      <c r="H438" s="63"/>
      <c r="I438" s="124"/>
      <c r="J438" s="63"/>
      <c r="K438" s="63"/>
      <c r="L438" s="64"/>
      <c r="M438" s="182"/>
      <c r="N438" s="55"/>
      <c r="O438" s="183"/>
    </row>
    <row r="439" spans="1:15" ht="18.75">
      <c r="A439" s="40"/>
      <c r="B439" s="41" t="s">
        <v>254</v>
      </c>
      <c r="C439" s="223" t="s">
        <v>167</v>
      </c>
      <c r="D439" s="223"/>
      <c r="E439" s="224"/>
      <c r="F439" s="223"/>
      <c r="G439" s="223"/>
      <c r="H439" s="223"/>
      <c r="I439" s="223"/>
      <c r="J439" s="223"/>
      <c r="K439" s="223"/>
      <c r="L439" s="223"/>
      <c r="M439" s="224"/>
      <c r="N439" s="224"/>
      <c r="O439" s="224"/>
    </row>
    <row r="440" spans="1:15" ht="18.75">
      <c r="A440" s="40"/>
      <c r="B440" s="40" t="s">
        <v>375</v>
      </c>
      <c r="C440" s="223" t="s">
        <v>119</v>
      </c>
      <c r="D440" s="223"/>
      <c r="E440" s="224"/>
      <c r="F440" s="223"/>
      <c r="G440" s="223"/>
      <c r="H440" s="223" t="s">
        <v>171</v>
      </c>
      <c r="I440" s="224"/>
      <c r="J440" s="224"/>
      <c r="K440" s="224"/>
      <c r="L440" s="224"/>
      <c r="M440" s="224"/>
      <c r="N440" s="224"/>
      <c r="O440" s="224"/>
    </row>
    <row r="441" spans="1:15" ht="18.75">
      <c r="A441" s="240" t="s">
        <v>153</v>
      </c>
      <c r="B441" s="240"/>
      <c r="C441" s="240"/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</row>
    <row r="442" spans="1:15" ht="18.75">
      <c r="A442" s="241" t="s">
        <v>175</v>
      </c>
      <c r="B442" s="241"/>
      <c r="C442" s="241"/>
      <c r="D442" s="241"/>
      <c r="E442" s="241"/>
      <c r="F442" s="241"/>
      <c r="G442" s="241"/>
      <c r="H442" s="241"/>
      <c r="I442" s="241"/>
      <c r="J442" s="241"/>
      <c r="K442" s="241"/>
      <c r="L442" s="241"/>
      <c r="M442" s="241"/>
      <c r="N442" s="241"/>
      <c r="O442" s="241"/>
    </row>
    <row r="443" spans="1:15" ht="18.75">
      <c r="A443" s="241" t="s">
        <v>142</v>
      </c>
      <c r="B443" s="241"/>
      <c r="C443" s="241"/>
      <c r="D443" s="241"/>
      <c r="E443" s="241"/>
      <c r="F443" s="241"/>
      <c r="G443" s="241"/>
      <c r="H443" s="241"/>
      <c r="I443" s="241"/>
      <c r="J443" s="241"/>
      <c r="K443" s="241"/>
      <c r="L443" s="241"/>
      <c r="M443" s="241"/>
      <c r="N443" s="241"/>
      <c r="O443" s="241"/>
    </row>
    <row r="444" spans="1:15" ht="18.75">
      <c r="A444" s="242" t="s">
        <v>393</v>
      </c>
      <c r="B444" s="242"/>
      <c r="C444" s="242"/>
      <c r="D444" s="242"/>
      <c r="E444" s="242"/>
      <c r="F444" s="242"/>
      <c r="G444" s="242"/>
      <c r="H444" s="242"/>
      <c r="I444" s="242"/>
      <c r="J444" s="242"/>
      <c r="K444" s="242"/>
      <c r="L444" s="242"/>
      <c r="M444" s="242"/>
      <c r="N444" s="242"/>
      <c r="O444" s="242"/>
    </row>
    <row r="445" spans="1:15" ht="18.75">
      <c r="A445" s="225" t="s">
        <v>154</v>
      </c>
      <c r="B445" s="238" t="s">
        <v>143</v>
      </c>
      <c r="C445" s="225" t="s">
        <v>144</v>
      </c>
      <c r="D445" s="229" t="s">
        <v>145</v>
      </c>
      <c r="E445" s="225" t="s">
        <v>155</v>
      </c>
      <c r="F445" s="232" t="s">
        <v>146</v>
      </c>
      <c r="G445" s="234" t="s">
        <v>147</v>
      </c>
      <c r="H445" s="235"/>
      <c r="I445" s="235"/>
      <c r="J445" s="235"/>
      <c r="K445" s="236"/>
      <c r="L445" s="237" t="s">
        <v>148</v>
      </c>
      <c r="M445" s="225" t="s">
        <v>149</v>
      </c>
      <c r="N445" s="227" t="s">
        <v>150</v>
      </c>
      <c r="O445" s="229" t="s">
        <v>156</v>
      </c>
    </row>
    <row r="446" spans="1:15" ht="18.75">
      <c r="A446" s="226"/>
      <c r="B446" s="239"/>
      <c r="C446" s="230"/>
      <c r="D446" s="230"/>
      <c r="E446" s="231"/>
      <c r="F446" s="233"/>
      <c r="G446" s="17">
        <v>1</v>
      </c>
      <c r="H446" s="17">
        <v>2</v>
      </c>
      <c r="I446" s="17">
        <v>3</v>
      </c>
      <c r="J446" s="17">
        <v>4</v>
      </c>
      <c r="K446" s="18">
        <v>5</v>
      </c>
      <c r="L446" s="226"/>
      <c r="M446" s="226"/>
      <c r="N446" s="228"/>
      <c r="O446" s="230"/>
    </row>
    <row r="447" spans="1:15" ht="56.25">
      <c r="A447" s="44" t="s">
        <v>10</v>
      </c>
      <c r="B447" s="45" t="s">
        <v>353</v>
      </c>
      <c r="C447" s="43" t="s">
        <v>342</v>
      </c>
      <c r="D447" s="21" t="s">
        <v>138</v>
      </c>
      <c r="E447" s="194">
        <v>100000</v>
      </c>
      <c r="F447" s="43" t="s">
        <v>241</v>
      </c>
      <c r="G447" s="43" t="s">
        <v>141</v>
      </c>
      <c r="H447" s="117"/>
      <c r="I447" s="117"/>
      <c r="J447" s="117"/>
      <c r="L447" s="49">
        <v>57000</v>
      </c>
      <c r="M447" s="49">
        <f>E447-L447</f>
        <v>43000</v>
      </c>
      <c r="N447" s="19"/>
      <c r="O447" s="15"/>
    </row>
    <row r="448" spans="1:15" ht="75">
      <c r="A448" s="44" t="s">
        <v>20</v>
      </c>
      <c r="B448" s="57" t="s">
        <v>354</v>
      </c>
      <c r="C448" s="43" t="s">
        <v>342</v>
      </c>
      <c r="D448" s="21" t="s">
        <v>138</v>
      </c>
      <c r="E448" s="49">
        <v>22000</v>
      </c>
      <c r="F448" s="43" t="s">
        <v>241</v>
      </c>
      <c r="G448" s="43" t="s">
        <v>141</v>
      </c>
      <c r="H448" s="29"/>
      <c r="I448" s="23"/>
      <c r="J448" s="23"/>
      <c r="K448" s="23"/>
      <c r="L448" s="49">
        <v>20700</v>
      </c>
      <c r="M448" s="49">
        <f>E448-L448</f>
        <v>1300</v>
      </c>
      <c r="N448" s="30"/>
      <c r="O448" s="31"/>
    </row>
    <row r="449" spans="1:15" ht="75">
      <c r="A449" s="186" t="s">
        <v>21</v>
      </c>
      <c r="B449" s="195" t="s">
        <v>355</v>
      </c>
      <c r="C449" s="52" t="s">
        <v>342</v>
      </c>
      <c r="D449" s="52" t="s">
        <v>138</v>
      </c>
      <c r="E449" s="187">
        <v>14000</v>
      </c>
      <c r="F449" s="52" t="s">
        <v>241</v>
      </c>
      <c r="G449" s="43" t="s">
        <v>141</v>
      </c>
      <c r="H449" s="45"/>
      <c r="I449" s="52"/>
      <c r="J449" s="52"/>
      <c r="K449" s="52"/>
      <c r="L449" s="49">
        <v>13300</v>
      </c>
      <c r="M449" s="49">
        <f>E449-L449</f>
        <v>700</v>
      </c>
      <c r="N449" s="30"/>
      <c r="O449" s="32"/>
    </row>
    <row r="450" spans="1:15" ht="21">
      <c r="A450" s="140"/>
      <c r="B450" s="120"/>
      <c r="C450" s="85"/>
      <c r="D450" s="85"/>
      <c r="E450" s="196"/>
      <c r="F450" s="85"/>
      <c r="G450" s="62"/>
      <c r="H450" s="62"/>
      <c r="I450" s="85"/>
      <c r="J450" s="85"/>
      <c r="K450" s="85"/>
      <c r="L450" s="196"/>
      <c r="M450" s="196"/>
      <c r="N450" s="192"/>
      <c r="O450" s="193"/>
    </row>
    <row r="451" spans="1:15" ht="21">
      <c r="A451" s="140"/>
      <c r="B451" s="120"/>
      <c r="C451" s="85"/>
      <c r="D451" s="85"/>
      <c r="E451" s="196"/>
      <c r="F451" s="85"/>
      <c r="G451" s="62"/>
      <c r="H451" s="62"/>
      <c r="I451" s="85"/>
      <c r="J451" s="85"/>
      <c r="K451" s="85"/>
      <c r="L451" s="196"/>
      <c r="M451" s="196"/>
      <c r="N451" s="192"/>
      <c r="O451" s="193"/>
    </row>
    <row r="452" spans="1:15" ht="21">
      <c r="A452" s="113"/>
      <c r="B452" s="62"/>
      <c r="C452" s="63"/>
      <c r="D452" s="63"/>
      <c r="E452" s="148"/>
      <c r="F452" s="63"/>
      <c r="G452" s="71"/>
      <c r="H452" s="71"/>
      <c r="I452" s="71"/>
      <c r="J452" s="71"/>
      <c r="K452" s="3"/>
      <c r="L452" s="182"/>
      <c r="M452" s="148"/>
      <c r="N452" s="192"/>
      <c r="O452" s="193"/>
    </row>
    <row r="453" spans="1:15" ht="21">
      <c r="A453" s="179"/>
      <c r="B453" s="180"/>
      <c r="C453" s="63"/>
      <c r="D453" s="63"/>
      <c r="E453" s="64"/>
      <c r="F453" s="63"/>
      <c r="G453" s="63"/>
      <c r="H453" s="63"/>
      <c r="I453" s="124"/>
      <c r="J453" s="63"/>
      <c r="K453" s="63"/>
      <c r="L453" s="64"/>
      <c r="M453" s="182"/>
      <c r="N453" s="55"/>
      <c r="O453" s="183"/>
    </row>
    <row r="454" spans="1:15" ht="18.75">
      <c r="A454" s="40"/>
      <c r="B454" s="41" t="s">
        <v>254</v>
      </c>
      <c r="C454" s="223" t="s">
        <v>167</v>
      </c>
      <c r="D454" s="223"/>
      <c r="E454" s="224"/>
      <c r="F454" s="223"/>
      <c r="G454" s="223"/>
      <c r="H454" s="223"/>
      <c r="I454" s="223"/>
      <c r="J454" s="223"/>
      <c r="K454" s="223"/>
      <c r="L454" s="223"/>
      <c r="M454" s="224"/>
      <c r="N454" s="224"/>
      <c r="O454" s="224"/>
    </row>
    <row r="455" spans="1:15" ht="18.75">
      <c r="A455" s="40"/>
      <c r="B455" s="40" t="s">
        <v>375</v>
      </c>
      <c r="C455" s="223" t="s">
        <v>119</v>
      </c>
      <c r="D455" s="223"/>
      <c r="E455" s="224"/>
      <c r="F455" s="223"/>
      <c r="G455" s="223"/>
      <c r="H455" s="223" t="s">
        <v>171</v>
      </c>
      <c r="I455" s="224"/>
      <c r="J455" s="224"/>
      <c r="K455" s="224"/>
      <c r="L455" s="224"/>
      <c r="M455" s="224"/>
      <c r="N455" s="224"/>
      <c r="O455" s="224"/>
    </row>
    <row r="456" spans="1:15" ht="21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</row>
    <row r="457" spans="1:15" ht="21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</row>
    <row r="458" spans="1:15" ht="21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</row>
    <row r="459" spans="1:15" ht="21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</row>
    <row r="460" spans="1:15" ht="21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</row>
    <row r="461" spans="1:15" ht="21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</row>
    <row r="462" spans="1:15" ht="21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</row>
    <row r="463" spans="1:15" ht="21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</row>
    <row r="464" spans="1:15" ht="21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</row>
    <row r="465" spans="1:15" ht="21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</row>
    <row r="466" spans="1:15" ht="21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</row>
    <row r="467" spans="1:15" ht="21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</row>
    <row r="468" spans="1:15" ht="21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</row>
    <row r="469" spans="1:15" ht="21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</row>
    <row r="470" spans="1:15" ht="21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</row>
    <row r="471" spans="1:15" ht="21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</row>
    <row r="472" spans="1:15" ht="21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</row>
    <row r="473" spans="1:15" ht="21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</row>
    <row r="474" spans="1:15" ht="21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</row>
    <row r="475" spans="1:15" ht="21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</row>
    <row r="476" spans="1:15" ht="21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</row>
    <row r="477" spans="1:15" ht="21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</row>
    <row r="478" spans="1:15" ht="2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</row>
    <row r="479" spans="1:15" ht="2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</row>
    <row r="480" spans="1:15" ht="2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</row>
    <row r="481" spans="1:15" ht="21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</row>
    <row r="482" spans="1:15" ht="21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</row>
    <row r="483" spans="1:15" ht="21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</row>
    <row r="484" spans="1:15" ht="21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</row>
    <row r="485" spans="1:15" ht="21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</row>
    <row r="486" spans="1:15" ht="21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</row>
    <row r="487" spans="1:15" ht="21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</row>
    <row r="488" spans="1:15" ht="21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</row>
    <row r="489" spans="1:15" ht="21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</row>
    <row r="490" spans="1:15" ht="21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</row>
    <row r="491" spans="1:15" ht="21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</row>
    <row r="492" spans="1:15" ht="21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</row>
    <row r="493" spans="1:15" ht="21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</row>
    <row r="494" spans="1:15" ht="21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</row>
    <row r="495" spans="1:15" ht="21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</row>
    <row r="496" spans="1:15" ht="21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</row>
    <row r="497" spans="1:15" ht="21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</row>
    <row r="498" spans="1:15" ht="21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</row>
    <row r="499" spans="1:15" ht="21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</row>
    <row r="500" spans="1:15" ht="21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</row>
    <row r="501" spans="1:15" ht="21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</row>
    <row r="502" spans="1:15" ht="21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</row>
    <row r="503" spans="1:15" ht="21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</row>
    <row r="504" spans="1:15" ht="21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</row>
    <row r="505" spans="1:15" ht="21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</row>
    <row r="506" spans="1:15" ht="21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</row>
    <row r="507" spans="1:15" ht="21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</row>
    <row r="508" spans="1:15" ht="21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</row>
    <row r="509" spans="1:15" ht="21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</row>
    <row r="510" spans="1:15" ht="21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</row>
    <row r="511" spans="1:15" ht="21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</row>
    <row r="512" spans="1:15" ht="21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</row>
    <row r="513" spans="1:15" ht="21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</row>
    <row r="514" spans="1:15" ht="21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</row>
    <row r="515" spans="1:15" ht="21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</row>
    <row r="516" spans="1:15" ht="21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</row>
    <row r="517" spans="1:15" ht="21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</row>
    <row r="518" spans="1:15" ht="21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</row>
    <row r="519" spans="1:15" ht="21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</row>
    <row r="520" spans="1:15" ht="21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</row>
    <row r="521" spans="1:15" ht="21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</row>
    <row r="522" spans="1:15" ht="21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</row>
    <row r="523" spans="1:15" ht="21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</row>
    <row r="524" spans="1:15" ht="21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</row>
    <row r="525" spans="1:15" ht="21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</row>
    <row r="526" spans="1:15" ht="21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</row>
  </sheetData>
  <mergeCells count="450">
    <mergeCell ref="C440:G440"/>
    <mergeCell ref="H440:O440"/>
    <mergeCell ref="M427:M428"/>
    <mergeCell ref="N427:N428"/>
    <mergeCell ref="O427:O428"/>
    <mergeCell ref="C439:O439"/>
    <mergeCell ref="A425:O425"/>
    <mergeCell ref="A426:O426"/>
    <mergeCell ref="A427:A428"/>
    <mergeCell ref="B427:B428"/>
    <mergeCell ref="C427:C428"/>
    <mergeCell ref="D427:D428"/>
    <mergeCell ref="E427:E428"/>
    <mergeCell ref="F427:F428"/>
    <mergeCell ref="G427:K427"/>
    <mergeCell ref="L427:L428"/>
    <mergeCell ref="C422:G422"/>
    <mergeCell ref="H422:O422"/>
    <mergeCell ref="A423:O423"/>
    <mergeCell ref="A424:O424"/>
    <mergeCell ref="M402:M403"/>
    <mergeCell ref="N402:N403"/>
    <mergeCell ref="O402:O403"/>
    <mergeCell ref="C421:O421"/>
    <mergeCell ref="A400:O400"/>
    <mergeCell ref="A401:O401"/>
    <mergeCell ref="A402:A403"/>
    <mergeCell ref="B402:B403"/>
    <mergeCell ref="C402:C403"/>
    <mergeCell ref="D402:D403"/>
    <mergeCell ref="E402:E403"/>
    <mergeCell ref="F402:F403"/>
    <mergeCell ref="G402:K402"/>
    <mergeCell ref="L402:L403"/>
    <mergeCell ref="A368:O368"/>
    <mergeCell ref="A369:O369"/>
    <mergeCell ref="A398:O398"/>
    <mergeCell ref="A399:O399"/>
    <mergeCell ref="A370:A371"/>
    <mergeCell ref="B370:B371"/>
    <mergeCell ref="C370:C371"/>
    <mergeCell ref="D370:D371"/>
    <mergeCell ref="C376:O376"/>
    <mergeCell ref="C377:G377"/>
    <mergeCell ref="M346:M347"/>
    <mergeCell ref="N346:N347"/>
    <mergeCell ref="O346:O347"/>
    <mergeCell ref="A367:O367"/>
    <mergeCell ref="C353:O353"/>
    <mergeCell ref="C354:G354"/>
    <mergeCell ref="H354:O354"/>
    <mergeCell ref="A366:O366"/>
    <mergeCell ref="E359:E360"/>
    <mergeCell ref="F359:F360"/>
    <mergeCell ref="A344:O344"/>
    <mergeCell ref="A345:O345"/>
    <mergeCell ref="A346:A347"/>
    <mergeCell ref="B346:B347"/>
    <mergeCell ref="C346:C347"/>
    <mergeCell ref="D346:D347"/>
    <mergeCell ref="E346:E347"/>
    <mergeCell ref="F346:F347"/>
    <mergeCell ref="G346:K346"/>
    <mergeCell ref="L346:L347"/>
    <mergeCell ref="C341:G341"/>
    <mergeCell ref="H341:O341"/>
    <mergeCell ref="A342:O342"/>
    <mergeCell ref="A343:O343"/>
    <mergeCell ref="M333:M334"/>
    <mergeCell ref="N333:N334"/>
    <mergeCell ref="O333:O334"/>
    <mergeCell ref="C340:O340"/>
    <mergeCell ref="E333:E334"/>
    <mergeCell ref="F333:F334"/>
    <mergeCell ref="G333:K333"/>
    <mergeCell ref="L333:L334"/>
    <mergeCell ref="A333:A334"/>
    <mergeCell ref="B333:B334"/>
    <mergeCell ref="C333:C334"/>
    <mergeCell ref="D333:D334"/>
    <mergeCell ref="A329:O329"/>
    <mergeCell ref="A330:O330"/>
    <mergeCell ref="A331:O331"/>
    <mergeCell ref="A332:O332"/>
    <mergeCell ref="C324:O324"/>
    <mergeCell ref="C325:G325"/>
    <mergeCell ref="H325:O325"/>
    <mergeCell ref="F317:F318"/>
    <mergeCell ref="G317:K317"/>
    <mergeCell ref="L317:L318"/>
    <mergeCell ref="M317:M318"/>
    <mergeCell ref="A315:O315"/>
    <mergeCell ref="A316:O316"/>
    <mergeCell ref="A317:A318"/>
    <mergeCell ref="B317:B318"/>
    <mergeCell ref="C317:C318"/>
    <mergeCell ref="D317:D318"/>
    <mergeCell ref="E317:E318"/>
    <mergeCell ref="N317:N318"/>
    <mergeCell ref="O317:O318"/>
    <mergeCell ref="C312:G312"/>
    <mergeCell ref="H312:O312"/>
    <mergeCell ref="A313:O313"/>
    <mergeCell ref="A314:O314"/>
    <mergeCell ref="M304:M305"/>
    <mergeCell ref="N304:N305"/>
    <mergeCell ref="O304:O305"/>
    <mergeCell ref="C311:O311"/>
    <mergeCell ref="A302:O302"/>
    <mergeCell ref="A303:O303"/>
    <mergeCell ref="A304:A305"/>
    <mergeCell ref="B304:B305"/>
    <mergeCell ref="C304:C305"/>
    <mergeCell ref="D304:D305"/>
    <mergeCell ref="E304:E305"/>
    <mergeCell ref="F304:F305"/>
    <mergeCell ref="G304:K304"/>
    <mergeCell ref="L304:L305"/>
    <mergeCell ref="C299:G299"/>
    <mergeCell ref="H299:O299"/>
    <mergeCell ref="A300:O300"/>
    <mergeCell ref="A301:O301"/>
    <mergeCell ref="M286:M287"/>
    <mergeCell ref="N286:N287"/>
    <mergeCell ref="O286:O287"/>
    <mergeCell ref="C298:O298"/>
    <mergeCell ref="A284:O284"/>
    <mergeCell ref="A285:O285"/>
    <mergeCell ref="A286:A287"/>
    <mergeCell ref="B286:B287"/>
    <mergeCell ref="C286:C287"/>
    <mergeCell ref="D286:D287"/>
    <mergeCell ref="E286:E287"/>
    <mergeCell ref="F286:F287"/>
    <mergeCell ref="G286:K286"/>
    <mergeCell ref="L286:L287"/>
    <mergeCell ref="C281:G281"/>
    <mergeCell ref="H281:O281"/>
    <mergeCell ref="A282:O282"/>
    <mergeCell ref="A283:O283"/>
    <mergeCell ref="M270:M271"/>
    <mergeCell ref="N270:N271"/>
    <mergeCell ref="O270:O271"/>
    <mergeCell ref="C280:O280"/>
    <mergeCell ref="A268:O268"/>
    <mergeCell ref="A269:O269"/>
    <mergeCell ref="A270:A271"/>
    <mergeCell ref="B270:B271"/>
    <mergeCell ref="C270:C271"/>
    <mergeCell ref="D270:D271"/>
    <mergeCell ref="E270:E271"/>
    <mergeCell ref="F270:F271"/>
    <mergeCell ref="G270:K270"/>
    <mergeCell ref="L270:L271"/>
    <mergeCell ref="C262:G262"/>
    <mergeCell ref="H262:O262"/>
    <mergeCell ref="A266:O266"/>
    <mergeCell ref="A267:O267"/>
    <mergeCell ref="M255:M256"/>
    <mergeCell ref="N255:N256"/>
    <mergeCell ref="O255:O256"/>
    <mergeCell ref="C261:O261"/>
    <mergeCell ref="E255:E256"/>
    <mergeCell ref="F255:F256"/>
    <mergeCell ref="G255:K255"/>
    <mergeCell ref="L255:L256"/>
    <mergeCell ref="A255:A256"/>
    <mergeCell ref="B255:B256"/>
    <mergeCell ref="C255:C256"/>
    <mergeCell ref="D255:D256"/>
    <mergeCell ref="C214:G214"/>
    <mergeCell ref="H214:O214"/>
    <mergeCell ref="A190:O190"/>
    <mergeCell ref="A191:O191"/>
    <mergeCell ref="F192:F193"/>
    <mergeCell ref="G192:K192"/>
    <mergeCell ref="L192:L193"/>
    <mergeCell ref="C161:G161"/>
    <mergeCell ref="H161:O161"/>
    <mergeCell ref="H187:O187"/>
    <mergeCell ref="C213:O213"/>
    <mergeCell ref="A188:O188"/>
    <mergeCell ref="A189:O189"/>
    <mergeCell ref="M166:M167"/>
    <mergeCell ref="N166:N167"/>
    <mergeCell ref="O166:O167"/>
    <mergeCell ref="C186:O186"/>
    <mergeCell ref="O123:O124"/>
    <mergeCell ref="H22:O22"/>
    <mergeCell ref="H41:O41"/>
    <mergeCell ref="H62:O62"/>
    <mergeCell ref="H80:O80"/>
    <mergeCell ref="L46:L47"/>
    <mergeCell ref="A65:O65"/>
    <mergeCell ref="C61:O61"/>
    <mergeCell ref="C62:G62"/>
    <mergeCell ref="A67:A68"/>
    <mergeCell ref="G143:K143"/>
    <mergeCell ref="H99:O99"/>
    <mergeCell ref="H118:O118"/>
    <mergeCell ref="H138:O138"/>
    <mergeCell ref="A141:O141"/>
    <mergeCell ref="C138:G138"/>
    <mergeCell ref="A139:O139"/>
    <mergeCell ref="A140:O140"/>
    <mergeCell ref="M123:M124"/>
    <mergeCell ref="N123:N124"/>
    <mergeCell ref="A234:O234"/>
    <mergeCell ref="A235:O235"/>
    <mergeCell ref="D236:D237"/>
    <mergeCell ref="E236:E237"/>
    <mergeCell ref="F236:F237"/>
    <mergeCell ref="G236:K236"/>
    <mergeCell ref="A236:A237"/>
    <mergeCell ref="B236:B237"/>
    <mergeCell ref="C236:C237"/>
    <mergeCell ref="L236:L237"/>
    <mergeCell ref="H248:O248"/>
    <mergeCell ref="C248:G248"/>
    <mergeCell ref="C80:G80"/>
    <mergeCell ref="N67:N68"/>
    <mergeCell ref="O67:O68"/>
    <mergeCell ref="C67:C68"/>
    <mergeCell ref="C247:O247"/>
    <mergeCell ref="M236:M237"/>
    <mergeCell ref="N236:N237"/>
    <mergeCell ref="O236:O237"/>
    <mergeCell ref="A251:O251"/>
    <mergeCell ref="A252:O252"/>
    <mergeCell ref="A253:O253"/>
    <mergeCell ref="A254:O254"/>
    <mergeCell ref="C231:G231"/>
    <mergeCell ref="A232:O232"/>
    <mergeCell ref="A233:O233"/>
    <mergeCell ref="H231:O231"/>
    <mergeCell ref="M219:M220"/>
    <mergeCell ref="N219:N220"/>
    <mergeCell ref="O219:O220"/>
    <mergeCell ref="C230:O230"/>
    <mergeCell ref="A217:O217"/>
    <mergeCell ref="A218:O218"/>
    <mergeCell ref="A219:A220"/>
    <mergeCell ref="B219:B220"/>
    <mergeCell ref="C219:C220"/>
    <mergeCell ref="D219:D220"/>
    <mergeCell ref="E219:E220"/>
    <mergeCell ref="F219:F220"/>
    <mergeCell ref="G219:K219"/>
    <mergeCell ref="L219:L220"/>
    <mergeCell ref="A215:O215"/>
    <mergeCell ref="A216:O216"/>
    <mergeCell ref="M192:M193"/>
    <mergeCell ref="N192:N193"/>
    <mergeCell ref="O192:O193"/>
    <mergeCell ref="A192:A193"/>
    <mergeCell ref="B192:B193"/>
    <mergeCell ref="C192:C193"/>
    <mergeCell ref="D192:D193"/>
    <mergeCell ref="E192:E193"/>
    <mergeCell ref="C187:G187"/>
    <mergeCell ref="A164:O164"/>
    <mergeCell ref="A165:O165"/>
    <mergeCell ref="A166:A167"/>
    <mergeCell ref="B166:B167"/>
    <mergeCell ref="C166:C167"/>
    <mergeCell ref="D166:D167"/>
    <mergeCell ref="E166:E167"/>
    <mergeCell ref="F166:F167"/>
    <mergeCell ref="G166:K166"/>
    <mergeCell ref="L166:L167"/>
    <mergeCell ref="A163:O163"/>
    <mergeCell ref="M143:M144"/>
    <mergeCell ref="N143:N144"/>
    <mergeCell ref="O143:O144"/>
    <mergeCell ref="A143:A144"/>
    <mergeCell ref="B143:B144"/>
    <mergeCell ref="C143:C144"/>
    <mergeCell ref="L143:L144"/>
    <mergeCell ref="A162:O162"/>
    <mergeCell ref="C160:O160"/>
    <mergeCell ref="C137:O137"/>
    <mergeCell ref="E123:E124"/>
    <mergeCell ref="F123:F124"/>
    <mergeCell ref="G123:K123"/>
    <mergeCell ref="L123:L124"/>
    <mergeCell ref="A142:O142"/>
    <mergeCell ref="D143:D144"/>
    <mergeCell ref="E143:E144"/>
    <mergeCell ref="F143:F144"/>
    <mergeCell ref="A123:A124"/>
    <mergeCell ref="B123:B124"/>
    <mergeCell ref="C123:C124"/>
    <mergeCell ref="D123:D124"/>
    <mergeCell ref="A119:O119"/>
    <mergeCell ref="A120:O120"/>
    <mergeCell ref="A121:O121"/>
    <mergeCell ref="A122:O122"/>
    <mergeCell ref="C117:O117"/>
    <mergeCell ref="C118:G118"/>
    <mergeCell ref="C79:O79"/>
    <mergeCell ref="E67:E68"/>
    <mergeCell ref="F67:F68"/>
    <mergeCell ref="G67:K67"/>
    <mergeCell ref="L67:L68"/>
    <mergeCell ref="L104:L105"/>
    <mergeCell ref="M104:M105"/>
    <mergeCell ref="E104:E105"/>
    <mergeCell ref="D67:D68"/>
    <mergeCell ref="M67:M68"/>
    <mergeCell ref="A66:O66"/>
    <mergeCell ref="A63:O63"/>
    <mergeCell ref="B67:B68"/>
    <mergeCell ref="M46:M47"/>
    <mergeCell ref="N46:N47"/>
    <mergeCell ref="A64:O64"/>
    <mergeCell ref="A46:A47"/>
    <mergeCell ref="B46:B47"/>
    <mergeCell ref="C46:C47"/>
    <mergeCell ref="D46:D47"/>
    <mergeCell ref="E46:E47"/>
    <mergeCell ref="F46:F47"/>
    <mergeCell ref="G46:K46"/>
    <mergeCell ref="A43:O43"/>
    <mergeCell ref="A44:O44"/>
    <mergeCell ref="A45:O45"/>
    <mergeCell ref="F28:F29"/>
    <mergeCell ref="G28:K28"/>
    <mergeCell ref="L28:L29"/>
    <mergeCell ref="A28:A29"/>
    <mergeCell ref="B28:B29"/>
    <mergeCell ref="C28:C29"/>
    <mergeCell ref="O28:O29"/>
    <mergeCell ref="M5:M6"/>
    <mergeCell ref="N5:N6"/>
    <mergeCell ref="O5:O6"/>
    <mergeCell ref="A24:O24"/>
    <mergeCell ref="C22:G22"/>
    <mergeCell ref="G5:K5"/>
    <mergeCell ref="F5:F6"/>
    <mergeCell ref="C21:O21"/>
    <mergeCell ref="D5:D6"/>
    <mergeCell ref="E5:E6"/>
    <mergeCell ref="A25:O25"/>
    <mergeCell ref="A26:O26"/>
    <mergeCell ref="A27:O27"/>
    <mergeCell ref="M28:M29"/>
    <mergeCell ref="D28:D29"/>
    <mergeCell ref="N28:N29"/>
    <mergeCell ref="A1:O1"/>
    <mergeCell ref="A2:O2"/>
    <mergeCell ref="A3:O3"/>
    <mergeCell ref="A4:O4"/>
    <mergeCell ref="A42:O42"/>
    <mergeCell ref="E28:E29"/>
    <mergeCell ref="C40:O40"/>
    <mergeCell ref="C41:G41"/>
    <mergeCell ref="C5:C6"/>
    <mergeCell ref="B5:B6"/>
    <mergeCell ref="A5:A6"/>
    <mergeCell ref="L5:L6"/>
    <mergeCell ref="A103:O103"/>
    <mergeCell ref="A104:A105"/>
    <mergeCell ref="B104:B105"/>
    <mergeCell ref="C104:C105"/>
    <mergeCell ref="D104:D105"/>
    <mergeCell ref="A82:O82"/>
    <mergeCell ref="F104:F105"/>
    <mergeCell ref="G104:K104"/>
    <mergeCell ref="C98:O98"/>
    <mergeCell ref="C99:G99"/>
    <mergeCell ref="A100:O100"/>
    <mergeCell ref="N104:N105"/>
    <mergeCell ref="O104:O105"/>
    <mergeCell ref="A101:O101"/>
    <mergeCell ref="A102:O102"/>
    <mergeCell ref="O85:O86"/>
    <mergeCell ref="A85:A86"/>
    <mergeCell ref="B85:B86"/>
    <mergeCell ref="C85:C86"/>
    <mergeCell ref="D85:D86"/>
    <mergeCell ref="O46:O47"/>
    <mergeCell ref="A83:O83"/>
    <mergeCell ref="A84:O84"/>
    <mergeCell ref="E85:E86"/>
    <mergeCell ref="F85:F86"/>
    <mergeCell ref="G85:K85"/>
    <mergeCell ref="A81:O81"/>
    <mergeCell ref="L85:L86"/>
    <mergeCell ref="M85:M86"/>
    <mergeCell ref="N85:N86"/>
    <mergeCell ref="A359:A360"/>
    <mergeCell ref="B359:B360"/>
    <mergeCell ref="C359:C360"/>
    <mergeCell ref="D359:D360"/>
    <mergeCell ref="C365:G365"/>
    <mergeCell ref="H365:O365"/>
    <mergeCell ref="M359:M360"/>
    <mergeCell ref="N359:N360"/>
    <mergeCell ref="O359:O360"/>
    <mergeCell ref="C364:O364"/>
    <mergeCell ref="G359:K359"/>
    <mergeCell ref="L359:L360"/>
    <mergeCell ref="A355:O355"/>
    <mergeCell ref="A356:O356"/>
    <mergeCell ref="A357:O357"/>
    <mergeCell ref="A358:O358"/>
    <mergeCell ref="E370:E371"/>
    <mergeCell ref="F370:F371"/>
    <mergeCell ref="G370:K370"/>
    <mergeCell ref="A379:O379"/>
    <mergeCell ref="H377:O377"/>
    <mergeCell ref="L370:L371"/>
    <mergeCell ref="M370:M371"/>
    <mergeCell ref="N370:N371"/>
    <mergeCell ref="O370:O371"/>
    <mergeCell ref="A380:O380"/>
    <mergeCell ref="A381:O381"/>
    <mergeCell ref="A382:O382"/>
    <mergeCell ref="A383:A384"/>
    <mergeCell ref="B383:B384"/>
    <mergeCell ref="C383:C384"/>
    <mergeCell ref="D383:D384"/>
    <mergeCell ref="C394:G394"/>
    <mergeCell ref="H394:O394"/>
    <mergeCell ref="M383:M384"/>
    <mergeCell ref="N383:N384"/>
    <mergeCell ref="O383:O384"/>
    <mergeCell ref="C393:O393"/>
    <mergeCell ref="E383:E384"/>
    <mergeCell ref="F383:F384"/>
    <mergeCell ref="G383:K383"/>
    <mergeCell ref="L383:L384"/>
    <mergeCell ref="A441:O441"/>
    <mergeCell ref="A442:O442"/>
    <mergeCell ref="A443:O443"/>
    <mergeCell ref="A444:O444"/>
    <mergeCell ref="A445:A446"/>
    <mergeCell ref="B445:B446"/>
    <mergeCell ref="C445:C446"/>
    <mergeCell ref="D445:D446"/>
    <mergeCell ref="C455:G455"/>
    <mergeCell ref="H455:O455"/>
    <mergeCell ref="M445:M446"/>
    <mergeCell ref="N445:N446"/>
    <mergeCell ref="O445:O446"/>
    <mergeCell ref="C454:O454"/>
    <mergeCell ref="E445:E446"/>
    <mergeCell ref="F445:F446"/>
    <mergeCell ref="G445:K445"/>
    <mergeCell ref="L445:L446"/>
  </mergeCells>
  <printOptions/>
  <pageMargins left="0.35433070866141736" right="0" top="0.3937007874015748" bottom="0.3937007874015748" header="0.31496062992125984" footer="0.31496062992125984"/>
  <pageSetup fitToHeight="0" fitToWidth="0" horizontalDpi="300" verticalDpi="3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WBC</dc:creator>
  <cp:keywords/>
  <dc:description/>
  <cp:lastModifiedBy>Tepalai</cp:lastModifiedBy>
  <cp:lastPrinted>2012-11-21T13:35:14Z</cp:lastPrinted>
  <dcterms:created xsi:type="dcterms:W3CDTF">2007-10-17T09:16:57Z</dcterms:created>
  <dcterms:modified xsi:type="dcterms:W3CDTF">2012-11-21T13:47:43Z</dcterms:modified>
  <cp:category/>
  <cp:version/>
  <cp:contentType/>
  <cp:contentStatus/>
</cp:coreProperties>
</file>